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"/>
    </mc:Choice>
  </mc:AlternateContent>
  <bookViews>
    <workbookView xWindow="0" yWindow="0" windowWidth="20460" windowHeight="7440"/>
  </bookViews>
  <sheets>
    <sheet name="2016" sheetId="4" r:id="rId1"/>
  </sheets>
  <calcPr calcId="162913"/>
</workbook>
</file>

<file path=xl/calcChain.xml><?xml version="1.0" encoding="utf-8"?>
<calcChain xmlns="http://schemas.openxmlformats.org/spreadsheetml/2006/main">
  <c r="F18" i="4" l="1"/>
  <c r="F36" i="4" l="1"/>
  <c r="E36" i="4"/>
  <c r="G36" i="4" s="1"/>
  <c r="G35" i="4"/>
  <c r="F35" i="4"/>
  <c r="E35" i="4"/>
  <c r="F34" i="4"/>
  <c r="E34" i="4"/>
  <c r="F32" i="4"/>
  <c r="E32" i="4"/>
  <c r="F31" i="4"/>
  <c r="E31" i="4"/>
  <c r="G31" i="4" s="1"/>
  <c r="F30" i="4"/>
  <c r="E30" i="4"/>
  <c r="F28" i="4"/>
  <c r="E28" i="4"/>
  <c r="G28" i="4" s="1"/>
  <c r="F27" i="4"/>
  <c r="E27" i="4"/>
  <c r="F26" i="4"/>
  <c r="E26" i="4"/>
  <c r="G26" i="4" s="1"/>
  <c r="F24" i="4"/>
  <c r="E24" i="4"/>
  <c r="F23" i="4"/>
  <c r="E23" i="4"/>
  <c r="F22" i="4"/>
  <c r="E22" i="4"/>
  <c r="F21" i="4"/>
  <c r="E21" i="4"/>
  <c r="G21" i="4" s="1"/>
  <c r="F20" i="4"/>
  <c r="E20" i="4"/>
  <c r="E18" i="4"/>
  <c r="G18" i="4" l="1"/>
  <c r="G23" i="4"/>
  <c r="G34" i="4"/>
  <c r="G20" i="4"/>
  <c r="G22" i="4"/>
  <c r="G24" i="4"/>
  <c r="G27" i="4"/>
  <c r="G30" i="4"/>
  <c r="G32" i="4"/>
</calcChain>
</file>

<file path=xl/sharedStrings.xml><?xml version="1.0" encoding="utf-8"?>
<sst xmlns="http://schemas.openxmlformats.org/spreadsheetml/2006/main" count="39" uniqueCount="33">
  <si>
    <t>DESCRIPCIÓ</t>
  </si>
  <si>
    <t>SALARI BASE</t>
  </si>
  <si>
    <t>RESPONSABILITAT</t>
  </si>
  <si>
    <t>Grup 1. Tècnics/ques superiors</t>
  </si>
  <si>
    <t xml:space="preserve">Personal amb titulació universitària superior o amb capacitat suficientment provada en el concurs de cobertura de plaça vacant, si ho permet la relació de llocs de treball. </t>
  </si>
  <si>
    <t>Grup 2: Tècnics/ques mitjans/es</t>
  </si>
  <si>
    <t xml:space="preserve">Personal amb titulació universitària de grau mitjà o amb capacitat suficientment provada en el concurs de cobertura de la plaça vacant, si ho permet la relació de llocs de treball. </t>
  </si>
  <si>
    <t>Grup 3: Tècnics/ques auxiliars</t>
  </si>
  <si>
    <t xml:space="preserve">Personal tècnic amb formació professional de grau superior o una titulació equivalent o amb capacitat provada en relació amb el lloc de treball. </t>
  </si>
  <si>
    <t>Grup 4: Auxiliars tècnics/ques i auxiliars administratius/ves</t>
  </si>
  <si>
    <t xml:space="preserve">Personal especialitzat amb formació professional de grau mitjà o una titulació equivalent o capacitat provada en relació amb el lloc de treball. </t>
  </si>
  <si>
    <t>GRUP PROFESSIONAL</t>
  </si>
  <si>
    <t>TOTAL</t>
  </si>
  <si>
    <t xml:space="preserve">NIVELL PROFESSIONAL </t>
  </si>
  <si>
    <t>INSTITUT D'ESTUDIS REGIONALS I METROPOLITANS DE BARCELONA</t>
  </si>
  <si>
    <t>Càrrecs directius</t>
  </si>
  <si>
    <t xml:space="preserve">COMPLEMENTS </t>
  </si>
  <si>
    <t>Gerent</t>
  </si>
  <si>
    <t>Cap d'Àrea</t>
  </si>
  <si>
    <t>Responsable d'Àrea i/o Serveis</t>
  </si>
  <si>
    <t>Investigador/a - tècnic/a Sènior</t>
  </si>
  <si>
    <t>Investigador/a - tècnic/a General</t>
  </si>
  <si>
    <t>Investigador/a - tècnic/a Junior</t>
  </si>
  <si>
    <t>Tècnic/a Sènior</t>
  </si>
  <si>
    <t>Tècnic/a General</t>
  </si>
  <si>
    <t>Tècnic/a Junior</t>
  </si>
  <si>
    <t>CÀRREC/LLOC DE TREBALL</t>
  </si>
  <si>
    <t>publicitat i transparència, per assegurar el respecte als criteris de selecció emmarcats dins del document de Línes Generals de Política de RRHH del consoci.</t>
  </si>
  <si>
    <t xml:space="preserve"> RETRIBUCIÓ BRUTA ANUAL DEL PERSONAL</t>
  </si>
  <si>
    <t>Alts càrrecs i personal directiu</t>
  </si>
  <si>
    <t>Cal esmentar que les persones que formen part del Consell de Govern i del Consell Acadèmic, no reben cap retribució per formar part d'aquests consells</t>
  </si>
  <si>
    <t>L'IERMB no disposa de personal eventual.</t>
  </si>
  <si>
    <t>La jornada laboral de tots el treballadors de l' IERMB es segons conveni i la modalitat d'adjudicació de la plaça segons concurs públic, amb el nivell de concurrència,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</si>
</sst>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3]_-;\-* #,##0.00\ [$€-403]_-;_-* &quot;-&quot;??\ [$€-403]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5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11" xfId="0" applyBorder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justify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9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164" fontId="0" fillId="0" borderId="22" xfId="0" applyNumberFormat="1" applyBorder="1" applyAlignment="1">
      <alignment horizontal="right" vertical="center"/>
    </xf>
    <xf numFmtId="164" fontId="0" fillId="3" borderId="21" xfId="0" applyNumberFormat="1" applyFill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3" borderId="9" xfId="0" applyNumberFormat="1" applyFill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164" fontId="0" fillId="0" borderId="19" xfId="0" applyNumberFormat="1" applyFill="1" applyBorder="1" applyAlignment="1">
      <alignment horizontal="right" vertical="center"/>
    </xf>
    <xf numFmtId="165" fontId="0" fillId="0" borderId="8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0" fontId="0" fillId="0" borderId="22" xfId="0" applyFont="1" applyBorder="1" applyAlignment="1">
      <alignment horizontal="left" vertical="center"/>
    </xf>
    <xf numFmtId="165" fontId="0" fillId="3" borderId="9" xfId="0" applyNumberFormat="1" applyFill="1" applyBorder="1" applyAlignment="1">
      <alignment horizontal="right"/>
    </xf>
    <xf numFmtId="165" fontId="0" fillId="3" borderId="12" xfId="0" applyNumberFormat="1" applyFill="1" applyBorder="1" applyAlignment="1">
      <alignment horizontal="right"/>
    </xf>
    <xf numFmtId="0" fontId="0" fillId="0" borderId="23" xfId="0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406400</xdr:colOff>
      <xdr:row>0</xdr:row>
      <xdr:rowOff>0</xdr:rowOff>
    </xdr:from>
    <xdr:to>
      <xdr:col>6</xdr:col>
      <xdr:colOff>939800</xdr:colOff>
      <xdr:row>4</xdr:row>
      <xdr:rowOff>88900</xdr:rowOff>
    </xdr:to>
    <xdr:pic>
      <xdr:nvPicPr>
        <xdr:cNvPr id="2" name="1 Imagen" descr="Logo IERM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3325" y="0"/>
          <a:ext cx="150495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7"/>
  <sheetViews>
    <sheetView tabSelected="1" workbookViewId="0">
      <selection activeCell="A15" sqref="A15"/>
    </sheetView>
  </sheetViews>
  <sheetFormatPr baseColWidth="10" defaultRowHeight="15" x14ac:dyDescent="0.25"/>
  <cols>
    <col min="1" max="1" width="27.28515625" customWidth="1"/>
    <col min="2" max="2" width="59" customWidth="1"/>
    <col min="3" max="3" width="29.85546875" customWidth="1"/>
    <col min="4" max="7" width="14.5703125" customWidth="1"/>
  </cols>
  <sheetData>
    <row r="6" spans="1:7" x14ac:dyDescent="0.25">
      <c r="A6" s="62" t="s">
        <v>28</v>
      </c>
      <c r="B6" s="62"/>
      <c r="C6" s="62"/>
      <c r="D6" s="62"/>
      <c r="E6" s="62"/>
      <c r="F6" s="62"/>
      <c r="G6" s="62"/>
    </row>
    <row r="7" spans="1:7" x14ac:dyDescent="0.25">
      <c r="A7" s="62">
        <v>2016</v>
      </c>
      <c r="B7" s="62"/>
      <c r="C7" s="62"/>
      <c r="D7" s="62"/>
      <c r="E7" s="62"/>
      <c r="F7" s="62"/>
      <c r="G7" s="62"/>
    </row>
    <row r="8" spans="1:7" ht="15" customHeight="1" x14ac:dyDescent="0.25">
      <c r="A8" s="63" t="s">
        <v>14</v>
      </c>
      <c r="B8" s="63"/>
      <c r="C8" s="63"/>
      <c r="D8" s="63"/>
      <c r="E8" s="63"/>
      <c r="F8" s="63"/>
      <c r="G8" s="63"/>
    </row>
    <row r="10" spans="1:7" x14ac:dyDescent="0.25">
      <c r="A10" t="s">
        <v>30</v>
      </c>
    </row>
    <row r="11" spans="1:7" x14ac:dyDescent="0.25">
      <c r="A11" t="s">
        <v>32</v>
      </c>
    </row>
    <row r="12" spans="1:7" x14ac:dyDescent="0.25">
      <c r="A12" t="s">
        <v>27</v>
      </c>
    </row>
    <row r="13" spans="1:7" x14ac:dyDescent="0.25">
      <c r="A13" t="s">
        <v>31</v>
      </c>
    </row>
    <row r="14" spans="1:7" ht="15" customHeight="1" x14ac:dyDescent="0.25">
      <c r="E14" s="64" t="s">
        <v>16</v>
      </c>
      <c r="F14" s="65"/>
      <c r="G14" s="6"/>
    </row>
    <row r="15" spans="1:7" ht="29.25" customHeight="1" x14ac:dyDescent="0.25">
      <c r="A15" s="5" t="s">
        <v>11</v>
      </c>
      <c r="B15" s="5" t="s">
        <v>0</v>
      </c>
      <c r="C15" s="5" t="s">
        <v>26</v>
      </c>
      <c r="D15" s="14" t="s">
        <v>1</v>
      </c>
      <c r="E15" s="15" t="s">
        <v>13</v>
      </c>
      <c r="F15" s="16" t="s">
        <v>2</v>
      </c>
      <c r="G15" s="14" t="s">
        <v>12</v>
      </c>
    </row>
    <row r="16" spans="1:7" ht="14.45" customHeight="1" x14ac:dyDescent="0.25">
      <c r="A16" s="7"/>
      <c r="B16" s="7"/>
      <c r="C16" s="9"/>
      <c r="D16" s="17"/>
      <c r="E16" s="18"/>
      <c r="F16" s="19"/>
      <c r="G16" s="17"/>
    </row>
    <row r="17" spans="1:7" x14ac:dyDescent="0.25">
      <c r="A17" s="1"/>
      <c r="B17" s="1"/>
      <c r="C17" s="1"/>
      <c r="D17" s="20"/>
      <c r="E17" s="21"/>
      <c r="F17" s="21"/>
      <c r="G17" s="22"/>
    </row>
    <row r="18" spans="1:7" ht="20.100000000000001" customHeight="1" x14ac:dyDescent="0.25">
      <c r="A18" s="10" t="s">
        <v>15</v>
      </c>
      <c r="B18" s="40" t="s">
        <v>29</v>
      </c>
      <c r="C18" s="37" t="s">
        <v>17</v>
      </c>
      <c r="D18" s="41">
        <v>20895</v>
      </c>
      <c r="E18" s="23">
        <f>D18*30%</f>
        <v>6268.5</v>
      </c>
      <c r="F18" s="23">
        <f>D18*121%</f>
        <v>25282.95</v>
      </c>
      <c r="G18" s="24">
        <f>SUM(D18:F18)</f>
        <v>52446.45</v>
      </c>
    </row>
    <row r="19" spans="1:7" ht="20.100000000000001" customHeight="1" x14ac:dyDescent="0.25">
      <c r="A19" s="8"/>
      <c r="B19" s="8"/>
      <c r="C19" s="11"/>
      <c r="D19" s="42"/>
      <c r="E19" s="25"/>
      <c r="F19" s="25"/>
      <c r="G19" s="26"/>
    </row>
    <row r="20" spans="1:7" ht="20.100000000000001" customHeight="1" x14ac:dyDescent="0.25">
      <c r="A20" s="53" t="s">
        <v>3</v>
      </c>
      <c r="B20" s="59" t="s">
        <v>4</v>
      </c>
      <c r="C20" s="2" t="s">
        <v>18</v>
      </c>
      <c r="D20" s="43">
        <v>20895</v>
      </c>
      <c r="E20" s="27">
        <f>D20*30%</f>
        <v>6268.5</v>
      </c>
      <c r="F20" s="27">
        <f>D20*60%</f>
        <v>12537</v>
      </c>
      <c r="G20" s="28">
        <f t="shared" ref="G20:G24" si="0">SUM(D20:F20)</f>
        <v>39700.5</v>
      </c>
    </row>
    <row r="21" spans="1:7" ht="20.100000000000001" customHeight="1" x14ac:dyDescent="0.25">
      <c r="A21" s="54"/>
      <c r="B21" s="60"/>
      <c r="C21" s="3" t="s">
        <v>19</v>
      </c>
      <c r="D21" s="44">
        <v>20895</v>
      </c>
      <c r="E21" s="29">
        <f>D21*30%</f>
        <v>6268.5</v>
      </c>
      <c r="F21" s="29">
        <f>D21*20%</f>
        <v>4179</v>
      </c>
      <c r="G21" s="30">
        <f t="shared" si="0"/>
        <v>31342.5</v>
      </c>
    </row>
    <row r="22" spans="1:7" ht="20.100000000000001" customHeight="1" x14ac:dyDescent="0.25">
      <c r="A22" s="54"/>
      <c r="B22" s="60"/>
      <c r="C22" s="3" t="s">
        <v>20</v>
      </c>
      <c r="D22" s="44">
        <v>20895</v>
      </c>
      <c r="E22" s="29">
        <f>D22*30%</f>
        <v>6268.5</v>
      </c>
      <c r="F22" s="29">
        <f>D22*10%</f>
        <v>2089.5</v>
      </c>
      <c r="G22" s="30">
        <f t="shared" si="0"/>
        <v>29253</v>
      </c>
    </row>
    <row r="23" spans="1:7" ht="20.100000000000001" customHeight="1" x14ac:dyDescent="0.25">
      <c r="A23" s="54"/>
      <c r="B23" s="60"/>
      <c r="C23" s="3" t="s">
        <v>21</v>
      </c>
      <c r="D23" s="44">
        <v>20895</v>
      </c>
      <c r="E23" s="29">
        <f>D23*20%</f>
        <v>4179</v>
      </c>
      <c r="F23" s="29">
        <f>D23*10%</f>
        <v>2089.5</v>
      </c>
      <c r="G23" s="30">
        <f t="shared" si="0"/>
        <v>27163.5</v>
      </c>
    </row>
    <row r="24" spans="1:7" ht="20.100000000000001" customHeight="1" x14ac:dyDescent="0.25">
      <c r="A24" s="55"/>
      <c r="B24" s="61"/>
      <c r="C24" s="4" t="s">
        <v>22</v>
      </c>
      <c r="D24" s="44">
        <v>20895</v>
      </c>
      <c r="E24" s="31">
        <f>D24*10%</f>
        <v>2089.5</v>
      </c>
      <c r="F24" s="31">
        <f>D24*5%</f>
        <v>1044.75</v>
      </c>
      <c r="G24" s="32">
        <f t="shared" si="0"/>
        <v>24029.25</v>
      </c>
    </row>
    <row r="25" spans="1:7" ht="20.100000000000001" customHeight="1" x14ac:dyDescent="0.25">
      <c r="A25" s="8"/>
      <c r="B25" s="12"/>
      <c r="C25" s="13"/>
      <c r="D25" s="46"/>
      <c r="E25" s="33"/>
      <c r="F25" s="33"/>
      <c r="G25" s="34"/>
    </row>
    <row r="26" spans="1:7" ht="20.100000000000001" customHeight="1" x14ac:dyDescent="0.25">
      <c r="A26" s="47" t="s">
        <v>5</v>
      </c>
      <c r="B26" s="50" t="s">
        <v>6</v>
      </c>
      <c r="C26" s="2" t="s">
        <v>20</v>
      </c>
      <c r="D26" s="43">
        <v>16916.2</v>
      </c>
      <c r="E26" s="27">
        <f>D26*30%</f>
        <v>5074.8599999999997</v>
      </c>
      <c r="F26" s="27">
        <f>D26*20%</f>
        <v>3383.2400000000002</v>
      </c>
      <c r="G26" s="28">
        <f>SUM(D26:F26)</f>
        <v>25374.300000000003</v>
      </c>
    </row>
    <row r="27" spans="1:7" ht="20.100000000000001" customHeight="1" x14ac:dyDescent="0.25">
      <c r="A27" s="48"/>
      <c r="B27" s="51"/>
      <c r="C27" s="3" t="s">
        <v>21</v>
      </c>
      <c r="D27" s="44">
        <v>16916.2</v>
      </c>
      <c r="E27" s="29">
        <f>D27*20%</f>
        <v>3383.2400000000002</v>
      </c>
      <c r="F27" s="29">
        <f>D27*10%</f>
        <v>1691.6200000000001</v>
      </c>
      <c r="G27" s="30">
        <f t="shared" ref="G27:G28" si="1">SUM(D27:F27)</f>
        <v>21991.06</v>
      </c>
    </row>
    <row r="28" spans="1:7" ht="20.100000000000001" customHeight="1" x14ac:dyDescent="0.25">
      <c r="A28" s="49"/>
      <c r="B28" s="52"/>
      <c r="C28" s="4" t="s">
        <v>22</v>
      </c>
      <c r="D28" s="45">
        <v>16916.2</v>
      </c>
      <c r="E28" s="31">
        <f>D28*10%</f>
        <v>1691.6200000000001</v>
      </c>
      <c r="F28" s="31">
        <f>D28*5%</f>
        <v>845.81000000000006</v>
      </c>
      <c r="G28" s="32">
        <f t="shared" si="1"/>
        <v>19453.63</v>
      </c>
    </row>
    <row r="29" spans="1:7" ht="20.100000000000001" customHeight="1" x14ac:dyDescent="0.25">
      <c r="A29" s="13"/>
      <c r="B29" s="13"/>
      <c r="C29" s="13"/>
      <c r="D29" s="46"/>
      <c r="E29" s="33"/>
      <c r="F29" s="33"/>
      <c r="G29" s="34"/>
    </row>
    <row r="30" spans="1:7" ht="20.100000000000001" customHeight="1" x14ac:dyDescent="0.25">
      <c r="A30" s="53" t="s">
        <v>7</v>
      </c>
      <c r="B30" s="50" t="s">
        <v>8</v>
      </c>
      <c r="C30" s="2" t="s">
        <v>23</v>
      </c>
      <c r="D30" s="43">
        <v>14763</v>
      </c>
      <c r="E30" s="27">
        <f>D30*30%</f>
        <v>4428.8999999999996</v>
      </c>
      <c r="F30" s="27">
        <f>D30*20%</f>
        <v>2952.6000000000004</v>
      </c>
      <c r="G30" s="28">
        <f>SUM(D30:F30)</f>
        <v>22144.5</v>
      </c>
    </row>
    <row r="31" spans="1:7" ht="20.100000000000001" customHeight="1" x14ac:dyDescent="0.25">
      <c r="A31" s="54"/>
      <c r="B31" s="51"/>
      <c r="C31" s="3" t="s">
        <v>24</v>
      </c>
      <c r="D31" s="44">
        <v>14763</v>
      </c>
      <c r="E31" s="29">
        <f>D31*20%</f>
        <v>2952.6000000000004</v>
      </c>
      <c r="F31" s="29">
        <f>D31*10%</f>
        <v>1476.3000000000002</v>
      </c>
      <c r="G31" s="30">
        <f t="shared" ref="G31:G32" si="2">SUM(D31:F31)</f>
        <v>19191.899999999998</v>
      </c>
    </row>
    <row r="32" spans="1:7" ht="20.100000000000001" customHeight="1" x14ac:dyDescent="0.25">
      <c r="A32" s="55"/>
      <c r="B32" s="52"/>
      <c r="C32" s="4" t="s">
        <v>25</v>
      </c>
      <c r="D32" s="45">
        <v>14763</v>
      </c>
      <c r="E32" s="31">
        <f>D32*10%</f>
        <v>1476.3000000000002</v>
      </c>
      <c r="F32" s="31">
        <f>D32*5%</f>
        <v>738.15000000000009</v>
      </c>
      <c r="G32" s="32">
        <f t="shared" si="2"/>
        <v>16977.45</v>
      </c>
    </row>
    <row r="33" spans="1:7" ht="20.100000000000001" customHeight="1" x14ac:dyDescent="0.25">
      <c r="A33" s="13"/>
      <c r="B33" s="13"/>
      <c r="C33" s="13"/>
      <c r="D33" s="33"/>
      <c r="E33" s="33"/>
      <c r="F33" s="33"/>
      <c r="G33" s="34"/>
    </row>
    <row r="34" spans="1:7" ht="20.100000000000001" customHeight="1" x14ac:dyDescent="0.25">
      <c r="A34" s="56" t="s">
        <v>9</v>
      </c>
      <c r="B34" s="59" t="s">
        <v>10</v>
      </c>
      <c r="C34" s="2" t="s">
        <v>23</v>
      </c>
      <c r="D34" s="27">
        <v>11118.94</v>
      </c>
      <c r="E34" s="27">
        <f>D34*30%</f>
        <v>3335.6820000000002</v>
      </c>
      <c r="F34" s="27">
        <f>D34*20%</f>
        <v>2223.788</v>
      </c>
      <c r="G34" s="28">
        <f>SUM(D34:F34)</f>
        <v>16678.41</v>
      </c>
    </row>
    <row r="35" spans="1:7" ht="20.100000000000001" customHeight="1" x14ac:dyDescent="0.25">
      <c r="A35" s="57"/>
      <c r="B35" s="60"/>
      <c r="C35" s="3" t="s">
        <v>24</v>
      </c>
      <c r="D35" s="44">
        <v>11118.94</v>
      </c>
      <c r="E35" s="35">
        <f>D35*20%</f>
        <v>2223.788</v>
      </c>
      <c r="F35" s="35">
        <f>D35*10%</f>
        <v>1111.894</v>
      </c>
      <c r="G35" s="38">
        <f t="shared" ref="G35:G36" si="3">SUM(D35:F35)</f>
        <v>14454.622000000001</v>
      </c>
    </row>
    <row r="36" spans="1:7" ht="20.100000000000001" customHeight="1" x14ac:dyDescent="0.25">
      <c r="A36" s="58"/>
      <c r="B36" s="61"/>
      <c r="C36" s="4" t="s">
        <v>25</v>
      </c>
      <c r="D36" s="45">
        <v>11118.94</v>
      </c>
      <c r="E36" s="36">
        <f>D36*10%</f>
        <v>1111.894</v>
      </c>
      <c r="F36" s="36">
        <f>D36*5%</f>
        <v>555.947</v>
      </c>
      <c r="G36" s="39">
        <f t="shared" si="3"/>
        <v>12786.781000000001</v>
      </c>
    </row>
    <row r="37" spans="1:7" x14ac:dyDescent="0.25">
      <c r="C37" s="13"/>
    </row>
  </sheetData>
  <mergeCells count="12">
    <mergeCell ref="A6:G6"/>
    <mergeCell ref="A7:G7"/>
    <mergeCell ref="A8:G8"/>
    <mergeCell ref="E14:F14"/>
    <mergeCell ref="A20:A24"/>
    <mergeCell ref="B20:B24"/>
    <mergeCell ref="A26:A28"/>
    <mergeCell ref="B26:B28"/>
    <mergeCell ref="A30:A32"/>
    <mergeCell ref="B30:B32"/>
    <mergeCell ref="A34:A36"/>
    <mergeCell ref="B34:B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Cano</dc:creator>
  <cp:lastModifiedBy>María Reyes Ramírez Gómez</cp:lastModifiedBy>
  <cp:lastPrinted>2018-10-22T07:08:43Z</cp:lastPrinted>
  <dcterms:created xsi:type="dcterms:W3CDTF">2017-02-03T08:38:31Z</dcterms:created>
  <dcterms:modified xsi:type="dcterms:W3CDTF">2019-02-22T09:43:29Z</dcterms:modified>
</cp:coreProperties>
</file>