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060429\Desktop\Archivos portal de transparència\Per pujar al portal\2021\Febrer 2021\Arxius dietes\"/>
    </mc:Choice>
  </mc:AlternateContent>
  <bookViews>
    <workbookView xWindow="120" yWindow="195" windowWidth="18915" windowHeight="11700"/>
  </bookViews>
  <sheets>
    <sheet name="1r. i 2n. trimestre 20" sheetId="24" r:id="rId1"/>
    <sheet name="3r. i 4t. trimestre 20" sheetId="26" r:id="rId2"/>
  </sheets>
  <calcPr calcId="162913"/>
</workbook>
</file>

<file path=xl/calcChain.xml><?xml version="1.0" encoding="utf-8"?>
<calcChain xmlns="http://schemas.openxmlformats.org/spreadsheetml/2006/main">
  <c r="G13" i="26" l="1"/>
  <c r="H13" i="26" s="1"/>
  <c r="H10" i="26" l="1"/>
  <c r="H14" i="26"/>
  <c r="H21" i="26" l="1"/>
  <c r="H25" i="26"/>
  <c r="H27" i="26" s="1"/>
  <c r="H33" i="26"/>
  <c r="H17" i="26"/>
  <c r="H16" i="26"/>
  <c r="H15" i="26"/>
  <c r="H11" i="26"/>
  <c r="H19" i="26" s="1"/>
  <c r="H23" i="26" l="1"/>
  <c r="H35" i="26" s="1"/>
  <c r="H24" i="24" l="1"/>
  <c r="H13" i="24" l="1"/>
  <c r="H30" i="24" l="1"/>
  <c r="H28" i="24" l="1"/>
  <c r="H34" i="24" s="1"/>
  <c r="H16" i="24"/>
  <c r="H20" i="24" l="1"/>
  <c r="H17" i="24"/>
  <c r="G19" i="24"/>
  <c r="H12" i="24" l="1"/>
  <c r="H40" i="24" l="1"/>
  <c r="H19" i="24" l="1"/>
  <c r="H10" i="24" l="1"/>
  <c r="H22" i="24" s="1"/>
  <c r="H42" i="24" l="1"/>
</calcChain>
</file>

<file path=xl/sharedStrings.xml><?xml version="1.0" encoding="utf-8"?>
<sst xmlns="http://schemas.openxmlformats.org/spreadsheetml/2006/main" count="114" uniqueCount="71">
  <si>
    <t>Treballador</t>
  </si>
  <si>
    <t>Concepte</t>
  </si>
  <si>
    <t>Import</t>
  </si>
  <si>
    <t>Econòmica</t>
  </si>
  <si>
    <t>Estudi</t>
  </si>
  <si>
    <t>Total</t>
  </si>
  <si>
    <t>IERMB</t>
  </si>
  <si>
    <t>OHB</t>
  </si>
  <si>
    <t>IIAB</t>
  </si>
  <si>
    <t>TOTAL PROGRAMA 462.00</t>
  </si>
  <si>
    <t>ODIR08</t>
  </si>
  <si>
    <t>MOB05K</t>
  </si>
  <si>
    <t>CSU03H</t>
  </si>
  <si>
    <t>TOTAL PROGRAMA 462.01</t>
  </si>
  <si>
    <t>TOTAL PROGRAMA 462.02</t>
  </si>
  <si>
    <t xml:space="preserve">Programa </t>
  </si>
  <si>
    <t xml:space="preserve">462.00 </t>
  </si>
  <si>
    <t>462.01</t>
  </si>
  <si>
    <t>Programa</t>
  </si>
  <si>
    <t>462.02</t>
  </si>
  <si>
    <t>Relació dietes i desplaçaments  1r. I 2n. Trimestre'20 (01/01/2020 - 30/06/2020)</t>
  </si>
  <si>
    <t>Relació quilometratge i tiquets desplaçaments 1r. I 2n. Trimestre'20</t>
  </si>
  <si>
    <t>20030K</t>
  </si>
  <si>
    <t>19003H</t>
  </si>
  <si>
    <t>19063E</t>
  </si>
  <si>
    <t>Relació  quilometratge i tiquets desplaçament  1r. I 2n. Trimestre'20</t>
  </si>
  <si>
    <t>20009K</t>
  </si>
  <si>
    <t>20047J</t>
  </si>
  <si>
    <t>Relació quilometratge i tiquets desplaçaments 4t. Trimestre 2019</t>
  </si>
  <si>
    <t>O19007</t>
  </si>
  <si>
    <t>O19012</t>
  </si>
  <si>
    <t>Relació quilometratge i tiquets desplaçaments 4t. Trimestre '19 - 1r. I 2n. Trimestre'20</t>
  </si>
  <si>
    <t>O19021</t>
  </si>
  <si>
    <t>O19006</t>
  </si>
  <si>
    <t>O20021</t>
  </si>
  <si>
    <t>O20029</t>
  </si>
  <si>
    <t>ERU04</t>
  </si>
  <si>
    <t>20023A</t>
  </si>
  <si>
    <t>Relació tiquets desplaçament  1r i 2n. Trimestre'20</t>
  </si>
  <si>
    <t>Relació dietes 1r. I 2n. Trimestre '20</t>
  </si>
  <si>
    <t>Viatge workshop (reunions i congressos)</t>
  </si>
  <si>
    <t>HAB02</t>
  </si>
  <si>
    <t>20010K</t>
  </si>
  <si>
    <t>TOTAL A PAGAR 10-07-2020</t>
  </si>
  <si>
    <t>Relació dietes i desplaçaments  3r. I 4t. Trimestre'20 (01/07/2020 - 31/12/2020)</t>
  </si>
  <si>
    <t>TOTAL A PAGAR 30-12-2020</t>
  </si>
  <si>
    <t>Relació tiquets desplaçament  3r i 4t. Trimestre'20</t>
  </si>
  <si>
    <t xml:space="preserve">Relació despeses diverses </t>
  </si>
  <si>
    <t>DIR08</t>
  </si>
  <si>
    <t>20041K</t>
  </si>
  <si>
    <t>20031K</t>
  </si>
  <si>
    <t>Relació quilometratge i tiquets desplaçaments 3r. I 4t. Trimestre'20</t>
  </si>
  <si>
    <t>20040K</t>
  </si>
  <si>
    <t>20125H</t>
  </si>
  <si>
    <t>20017H</t>
  </si>
  <si>
    <t>20106K</t>
  </si>
  <si>
    <t>000240</t>
  </si>
  <si>
    <t>000054</t>
  </si>
  <si>
    <t>000147</t>
  </si>
  <si>
    <t>000262</t>
  </si>
  <si>
    <t>000009</t>
  </si>
  <si>
    <t>000265</t>
  </si>
  <si>
    <t>000300</t>
  </si>
  <si>
    <t>000249</t>
  </si>
  <si>
    <t>000251</t>
  </si>
  <si>
    <t>000289</t>
  </si>
  <si>
    <t>000264</t>
  </si>
  <si>
    <t>000008</t>
  </si>
  <si>
    <t>000335</t>
  </si>
  <si>
    <t>000042</t>
  </si>
  <si>
    <t>000279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</si>
</sst>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39">
    <xf numFmtId="0" fontId="0" fillId="0" borderId="0" xfId="0"/>
    <xf numFmtId="0" fontId="0" fillId="0" borderId="8" xfId="0" applyBorder="1"/>
    <xf numFmtId="0" fontId="2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14" fontId="2" fillId="2" borderId="3" xfId="0" applyNumberFormat="1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16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2" fontId="3" fillId="0" borderId="16" xfId="0" applyNumberFormat="1" applyFont="1" applyBorder="1" applyAlignment="1">
      <alignment horizontal="center" vertical="center"/>
    </xf>
    <xf numFmtId="2" fontId="3" fillId="0" borderId="4" xfId="0" applyNumberFormat="1" applyFont="1" applyBorder="1" applyAlignment="1">
      <alignment horizontal="center" vertical="center"/>
    </xf>
    <xf numFmtId="164" fontId="3" fillId="0" borderId="14" xfId="0" applyNumberFormat="1" applyFont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164" fontId="2" fillId="3" borderId="21" xfId="0" applyNumberFormat="1" applyFont="1" applyFill="1" applyBorder="1" applyAlignment="1">
      <alignment horizontal="center" vertical="center"/>
    </xf>
    <xf numFmtId="0" fontId="4" fillId="0" borderId="0" xfId="0" applyFont="1"/>
    <xf numFmtId="0" fontId="3" fillId="0" borderId="43" xfId="0" applyFont="1" applyBorder="1" applyAlignment="1">
      <alignment horizontal="center" vertical="center"/>
    </xf>
    <xf numFmtId="2" fontId="3" fillId="0" borderId="43" xfId="0" applyNumberFormat="1" applyFont="1" applyBorder="1" applyAlignment="1">
      <alignment horizontal="center" vertical="center"/>
    </xf>
    <xf numFmtId="0" fontId="6" fillId="0" borderId="0" xfId="0" applyFont="1"/>
    <xf numFmtId="0" fontId="7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3" fillId="0" borderId="35" xfId="0" applyFont="1" applyBorder="1" applyAlignment="1">
      <alignment horizontal="center" vertical="center"/>
    </xf>
    <xf numFmtId="0" fontId="3" fillId="0" borderId="44" xfId="0" applyFont="1" applyFill="1" applyBorder="1" applyAlignment="1">
      <alignment horizontal="center" vertical="center"/>
    </xf>
    <xf numFmtId="2" fontId="3" fillId="0" borderId="27" xfId="0" applyNumberFormat="1" applyFont="1" applyFill="1" applyBorder="1" applyAlignment="1">
      <alignment horizontal="center" vertical="center"/>
    </xf>
    <xf numFmtId="2" fontId="3" fillId="0" borderId="38" xfId="0" applyNumberFormat="1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2" fillId="2" borderId="2" xfId="0" applyFont="1" applyFill="1" applyBorder="1" applyAlignment="1">
      <alignment vertical="center" wrapText="1"/>
    </xf>
    <xf numFmtId="0" fontId="1" fillId="3" borderId="6" xfId="0" applyFont="1" applyFill="1" applyBorder="1" applyAlignment="1">
      <alignment horizontal="center" vertical="center" wrapText="1"/>
    </xf>
    <xf numFmtId="164" fontId="2" fillId="3" borderId="45" xfId="0" applyNumberFormat="1" applyFont="1" applyFill="1" applyBorder="1" applyAlignment="1">
      <alignment horizontal="center" vertical="center"/>
    </xf>
    <xf numFmtId="2" fontId="3" fillId="0" borderId="9" xfId="0" applyNumberFormat="1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left" vertical="center" wrapText="1"/>
    </xf>
    <xf numFmtId="0" fontId="3" fillId="0" borderId="39" xfId="0" applyFont="1" applyBorder="1" applyAlignment="1">
      <alignment horizontal="center" vertical="center"/>
    </xf>
    <xf numFmtId="0" fontId="3" fillId="0" borderId="39" xfId="0" applyFont="1" applyBorder="1" applyAlignment="1">
      <alignment horizontal="left" vertical="center" wrapText="1"/>
    </xf>
    <xf numFmtId="0" fontId="3" fillId="0" borderId="9" xfId="0" applyFont="1" applyFill="1" applyBorder="1" applyAlignment="1">
      <alignment horizontal="center" vertical="center"/>
    </xf>
    <xf numFmtId="0" fontId="0" fillId="0" borderId="46" xfId="0" applyBorder="1"/>
    <xf numFmtId="0" fontId="0" fillId="0" borderId="8" xfId="0" applyBorder="1" applyAlignment="1">
      <alignment wrapText="1"/>
    </xf>
    <xf numFmtId="4" fontId="0" fillId="0" borderId="28" xfId="0" applyNumberFormat="1" applyBorder="1"/>
    <xf numFmtId="0" fontId="3" fillId="0" borderId="24" xfId="0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3" fillId="0" borderId="22" xfId="0" applyFont="1" applyFill="1" applyBorder="1" applyAlignment="1">
      <alignment horizontal="left" vertical="center"/>
    </xf>
    <xf numFmtId="0" fontId="3" fillId="0" borderId="23" xfId="0" applyFont="1" applyFill="1" applyBorder="1" applyAlignment="1">
      <alignment vertical="center" wrapText="1"/>
    </xf>
    <xf numFmtId="0" fontId="3" fillId="0" borderId="23" xfId="0" applyFont="1" applyFill="1" applyBorder="1" applyAlignment="1">
      <alignment horizontal="center" vertical="center"/>
    </xf>
    <xf numFmtId="164" fontId="3" fillId="0" borderId="25" xfId="0" applyNumberFormat="1" applyFont="1" applyFill="1" applyBorder="1" applyAlignment="1">
      <alignment horizontal="center" vertical="center"/>
    </xf>
    <xf numFmtId="0" fontId="3" fillId="0" borderId="38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center" vertical="center"/>
    </xf>
    <xf numFmtId="164" fontId="3" fillId="0" borderId="29" xfId="0" applyNumberFormat="1" applyFont="1" applyBorder="1" applyAlignment="1">
      <alignment horizontal="center" vertical="center"/>
    </xf>
    <xf numFmtId="0" fontId="3" fillId="0" borderId="8" xfId="0" applyFont="1" applyFill="1" applyBorder="1" applyAlignment="1">
      <alignment horizontal="left" vertical="center" wrapText="1"/>
    </xf>
    <xf numFmtId="0" fontId="3" fillId="0" borderId="18" xfId="0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horizontal="center" vertical="center"/>
    </xf>
    <xf numFmtId="2" fontId="3" fillId="0" borderId="8" xfId="0" applyNumberFormat="1" applyFont="1" applyFill="1" applyBorder="1" applyAlignment="1">
      <alignment horizontal="center" vertical="center"/>
    </xf>
    <xf numFmtId="0" fontId="3" fillId="0" borderId="47" xfId="0" applyFont="1" applyFill="1" applyBorder="1" applyAlignment="1">
      <alignment horizontal="center" vertical="center"/>
    </xf>
    <xf numFmtId="2" fontId="3" fillId="0" borderId="47" xfId="0" applyNumberFormat="1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 wrapText="1"/>
    </xf>
    <xf numFmtId="2" fontId="3" fillId="0" borderId="24" xfId="0" applyNumberFormat="1" applyFont="1" applyBorder="1" applyAlignment="1">
      <alignment horizontal="center" vertical="center"/>
    </xf>
    <xf numFmtId="0" fontId="3" fillId="0" borderId="27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left" vertical="center" wrapText="1"/>
    </xf>
    <xf numFmtId="164" fontId="3" fillId="0" borderId="30" xfId="0" applyNumberFormat="1" applyFont="1" applyBorder="1" applyAlignment="1">
      <alignment horizontal="center" vertical="center"/>
    </xf>
    <xf numFmtId="164" fontId="3" fillId="0" borderId="29" xfId="0" applyNumberFormat="1" applyFont="1" applyBorder="1" applyAlignment="1">
      <alignment horizontal="center" vertical="center"/>
    </xf>
    <xf numFmtId="0" fontId="3" fillId="0" borderId="2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2" fontId="3" fillId="0" borderId="4" xfId="0" applyNumberFormat="1" applyFont="1" applyFill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2" fontId="3" fillId="0" borderId="44" xfId="0" applyNumberFormat="1" applyFont="1" applyBorder="1" applyAlignment="1">
      <alignment horizontal="center" vertical="center"/>
    </xf>
    <xf numFmtId="164" fontId="3" fillId="0" borderId="29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3" fillId="0" borderId="13" xfId="0" applyFont="1" applyFill="1" applyBorder="1" applyAlignment="1">
      <alignment horizontal="center" vertical="center"/>
    </xf>
    <xf numFmtId="2" fontId="3" fillId="0" borderId="13" xfId="0" applyNumberFormat="1" applyFont="1" applyFill="1" applyBorder="1" applyAlignment="1">
      <alignment horizontal="center" vertical="center"/>
    </xf>
    <xf numFmtId="0" fontId="0" fillId="0" borderId="52" xfId="0" applyBorder="1"/>
    <xf numFmtId="0" fontId="0" fillId="0" borderId="53" xfId="0" applyBorder="1" applyAlignment="1">
      <alignment wrapText="1"/>
    </xf>
    <xf numFmtId="0" fontId="0" fillId="0" borderId="53" xfId="0" applyBorder="1"/>
    <xf numFmtId="4" fontId="0" fillId="0" borderId="54" xfId="0" applyNumberFormat="1" applyBorder="1"/>
    <xf numFmtId="0" fontId="3" fillId="0" borderId="26" xfId="0" applyFont="1" applyBorder="1" applyAlignment="1">
      <alignment horizontal="left" vertical="center"/>
    </xf>
    <xf numFmtId="0" fontId="3" fillId="0" borderId="27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left" vertical="center" wrapText="1"/>
    </xf>
    <xf numFmtId="0" fontId="3" fillId="0" borderId="2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164" fontId="3" fillId="0" borderId="30" xfId="0" applyNumberFormat="1" applyFont="1" applyBorder="1" applyAlignment="1">
      <alignment horizontal="center" vertical="center"/>
    </xf>
    <xf numFmtId="164" fontId="3" fillId="0" borderId="29" xfId="0" applyNumberFormat="1" applyFont="1" applyBorder="1" applyAlignment="1">
      <alignment horizontal="center" vertical="center"/>
    </xf>
    <xf numFmtId="0" fontId="5" fillId="4" borderId="40" xfId="0" applyFont="1" applyFill="1" applyBorder="1" applyAlignment="1">
      <alignment horizontal="right" vertical="center" wrapText="1"/>
    </xf>
    <xf numFmtId="0" fontId="5" fillId="0" borderId="41" xfId="0" applyFont="1" applyBorder="1" applyAlignment="1">
      <alignment horizontal="right" vertical="center" wrapText="1"/>
    </xf>
    <xf numFmtId="0" fontId="5" fillId="0" borderId="42" xfId="0" applyFont="1" applyBorder="1" applyAlignment="1">
      <alignment horizontal="right" vertical="center" wrapText="1"/>
    </xf>
    <xf numFmtId="0" fontId="5" fillId="0" borderId="32" xfId="0" applyFont="1" applyBorder="1" applyAlignment="1">
      <alignment horizontal="right" vertical="center" wrapText="1"/>
    </xf>
    <xf numFmtId="0" fontId="5" fillId="0" borderId="31" xfId="0" applyFont="1" applyBorder="1" applyAlignment="1">
      <alignment horizontal="right" vertical="center" wrapText="1"/>
    </xf>
    <xf numFmtId="0" fontId="5" fillId="0" borderId="33" xfId="0" applyFont="1" applyBorder="1" applyAlignment="1">
      <alignment horizontal="right" vertical="center" wrapText="1"/>
    </xf>
    <xf numFmtId="164" fontId="5" fillId="4" borderId="37" xfId="0" applyNumberFormat="1" applyFont="1" applyFill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left" vertical="center"/>
    </xf>
    <xf numFmtId="164" fontId="3" fillId="0" borderId="36" xfId="0" applyNumberFormat="1" applyFont="1" applyBorder="1" applyAlignment="1">
      <alignment horizontal="center" vertical="center"/>
    </xf>
    <xf numFmtId="164" fontId="3" fillId="0" borderId="11" xfId="0" applyNumberFormat="1" applyFont="1" applyBorder="1" applyAlignment="1">
      <alignment horizontal="center" vertical="center"/>
    </xf>
    <xf numFmtId="0" fontId="2" fillId="3" borderId="1" xfId="0" applyFont="1" applyFill="1" applyBorder="1" applyAlignment="1">
      <alignment horizontal="right" vertical="center"/>
    </xf>
    <xf numFmtId="0" fontId="2" fillId="3" borderId="2" xfId="0" applyFont="1" applyFill="1" applyBorder="1" applyAlignment="1">
      <alignment horizontal="right" vertical="center"/>
    </xf>
    <xf numFmtId="0" fontId="2" fillId="3" borderId="3" xfId="0" applyFont="1" applyFill="1" applyBorder="1" applyAlignment="1">
      <alignment horizontal="right" vertical="center"/>
    </xf>
    <xf numFmtId="0" fontId="3" fillId="0" borderId="20" xfId="0" applyFont="1" applyFill="1" applyBorder="1" applyAlignment="1">
      <alignment horizontal="left" vertical="center"/>
    </xf>
    <xf numFmtId="0" fontId="3" fillId="0" borderId="26" xfId="0" applyFont="1" applyFill="1" applyBorder="1" applyAlignment="1">
      <alignment horizontal="left" vertical="center"/>
    </xf>
    <xf numFmtId="0" fontId="3" fillId="0" borderId="2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39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18" xfId="0" applyFont="1" applyBorder="1" applyAlignment="1">
      <alignment horizontal="center" vertical="center"/>
    </xf>
    <xf numFmtId="0" fontId="3" fillId="0" borderId="18" xfId="0" applyFont="1" applyFill="1" applyBorder="1" applyAlignment="1">
      <alignment horizontal="left" vertical="center" wrapText="1"/>
    </xf>
    <xf numFmtId="0" fontId="2" fillId="3" borderId="32" xfId="0" applyFont="1" applyFill="1" applyBorder="1" applyAlignment="1">
      <alignment horizontal="right" vertical="center"/>
    </xf>
    <xf numFmtId="0" fontId="2" fillId="3" borderId="31" xfId="0" applyFont="1" applyFill="1" applyBorder="1" applyAlignment="1">
      <alignment horizontal="right" vertical="center"/>
    </xf>
    <xf numFmtId="0" fontId="2" fillId="3" borderId="33" xfId="0" applyFont="1" applyFill="1" applyBorder="1" applyAlignment="1">
      <alignment horizontal="right"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48" xfId="0" applyFont="1" applyFill="1" applyBorder="1" applyAlignment="1">
      <alignment horizontal="center" vertical="center"/>
    </xf>
    <xf numFmtId="0" fontId="3" fillId="0" borderId="38" xfId="0" applyFont="1" applyBorder="1" applyAlignment="1">
      <alignment horizontal="left" vertical="center" wrapText="1"/>
    </xf>
    <xf numFmtId="0" fontId="3" fillId="0" borderId="18" xfId="0" applyFont="1" applyBorder="1" applyAlignment="1">
      <alignment horizontal="left" vertical="center" wrapText="1"/>
    </xf>
    <xf numFmtId="0" fontId="3" fillId="0" borderId="38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51" xfId="0" applyFont="1" applyBorder="1" applyAlignment="1">
      <alignment horizontal="center" vertical="center"/>
    </xf>
    <xf numFmtId="2" fontId="3" fillId="0" borderId="39" xfId="0" applyNumberFormat="1" applyFont="1" applyBorder="1" applyAlignment="1">
      <alignment horizontal="center" vertical="center"/>
    </xf>
    <xf numFmtId="2" fontId="3" fillId="0" borderId="51" xfId="0" applyNumberFormat="1" applyFont="1" applyBorder="1" applyAlignment="1">
      <alignment horizontal="center" vertical="center"/>
    </xf>
    <xf numFmtId="164" fontId="3" fillId="0" borderId="49" xfId="0" applyNumberFormat="1" applyFont="1" applyBorder="1" applyAlignment="1">
      <alignment horizontal="center" vertical="center"/>
    </xf>
    <xf numFmtId="0" fontId="3" fillId="0" borderId="39" xfId="0" applyFont="1" applyFill="1" applyBorder="1" applyAlignment="1">
      <alignment horizontal="left" vertical="center" wrapText="1"/>
    </xf>
    <xf numFmtId="0" fontId="3" fillId="0" borderId="51" xfId="0" applyFont="1" applyFill="1" applyBorder="1" applyAlignment="1">
      <alignment horizontal="left" vertical="center" wrapText="1"/>
    </xf>
    <xf numFmtId="49" fontId="3" fillId="0" borderId="20" xfId="0" applyNumberFormat="1" applyFont="1" applyFill="1" applyBorder="1" applyAlignment="1">
      <alignment horizontal="center" vertical="center"/>
    </xf>
    <xf numFmtId="49" fontId="3" fillId="0" borderId="10" xfId="0" applyNumberFormat="1" applyFont="1" applyFill="1" applyBorder="1" applyAlignment="1">
      <alignment horizontal="center" vertical="center"/>
    </xf>
    <xf numFmtId="49" fontId="3" fillId="0" borderId="26" xfId="0" applyNumberFormat="1" applyFont="1" applyFill="1" applyBorder="1" applyAlignment="1">
      <alignment horizontal="center" vertical="center"/>
    </xf>
    <xf numFmtId="49" fontId="3" fillId="0" borderId="26" xfId="0" applyNumberFormat="1" applyFont="1" applyFill="1" applyBorder="1" applyAlignment="1">
      <alignment horizontal="center" vertical="center"/>
    </xf>
    <xf numFmtId="49" fontId="0" fillId="0" borderId="12" xfId="0" applyNumberFormat="1" applyBorder="1" applyAlignment="1">
      <alignment horizontal="center" vertical="center" wrapText="1"/>
    </xf>
    <xf numFmtId="49" fontId="0" fillId="0" borderId="26" xfId="0" applyNumberFormat="1" applyBorder="1" applyAlignment="1">
      <alignment horizontal="center" vertical="center" wrapText="1"/>
    </xf>
    <xf numFmtId="49" fontId="3" fillId="0" borderId="34" xfId="0" applyNumberFormat="1" applyFont="1" applyBorder="1" applyAlignment="1">
      <alignment horizontal="center" vertical="center"/>
    </xf>
    <xf numFmtId="49" fontId="3" fillId="0" borderId="26" xfId="0" applyNumberFormat="1" applyFont="1" applyBorder="1" applyAlignment="1">
      <alignment horizontal="center" vertical="center"/>
    </xf>
    <xf numFmtId="49" fontId="3" fillId="0" borderId="10" xfId="0" applyNumberFormat="1" applyFont="1" applyBorder="1" applyAlignment="1">
      <alignment horizontal="center" vertical="center"/>
    </xf>
    <xf numFmtId="49" fontId="3" fillId="0" borderId="20" xfId="0" applyNumberFormat="1" applyFont="1" applyBorder="1" applyAlignment="1">
      <alignment horizontal="center" vertical="center"/>
    </xf>
    <xf numFmtId="49" fontId="3" fillId="0" borderId="10" xfId="0" applyNumberFormat="1" applyFont="1" applyFill="1" applyBorder="1" applyAlignment="1">
      <alignment horizontal="center" vertical="center"/>
    </xf>
    <xf numFmtId="49" fontId="3" fillId="0" borderId="12" xfId="0" applyNumberFormat="1" applyFont="1" applyFill="1" applyBorder="1" applyAlignment="1">
      <alignment horizontal="center" vertical="center"/>
    </xf>
    <xf numFmtId="49" fontId="3" fillId="0" borderId="20" xfId="0" applyNumberFormat="1" applyFont="1" applyFill="1" applyBorder="1" applyAlignment="1">
      <alignment horizontal="center" vertical="center"/>
    </xf>
    <xf numFmtId="49" fontId="3" fillId="0" borderId="50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2</xdr:col>
      <xdr:colOff>1019175</xdr:colOff>
      <xdr:row>3</xdr:row>
      <xdr:rowOff>171450</xdr:rowOff>
    </xdr:to>
    <xdr:pic>
      <xdr:nvPicPr>
        <xdr:cNvPr id="2" name="Imagen 2" descr="N:\LOGOS\IERMB\Logo IERMB sense nom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3925" y="200025"/>
          <a:ext cx="101917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-1</xdr:rowOff>
    </xdr:from>
    <xdr:to>
      <xdr:col>2</xdr:col>
      <xdr:colOff>1019175</xdr:colOff>
      <xdr:row>4</xdr:row>
      <xdr:rowOff>73269</xdr:rowOff>
    </xdr:to>
    <xdr:pic>
      <xdr:nvPicPr>
        <xdr:cNvPr id="2" name="Imagen 2" descr="N:\LOGOS\IERMB\Logo IERMB sense nom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5865" y="195384"/>
          <a:ext cx="1019175" cy="6594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H43"/>
  <sheetViews>
    <sheetView showGridLines="0" tabSelected="1" workbookViewId="0">
      <selection activeCell="C8" sqref="C8"/>
    </sheetView>
  </sheetViews>
  <sheetFormatPr baseColWidth="10" defaultRowHeight="15.75" x14ac:dyDescent="0.25"/>
  <cols>
    <col min="1" max="1" width="11.42578125" style="24"/>
    <col min="2" max="2" width="2.42578125" customWidth="1"/>
    <col min="3" max="3" width="25.140625" customWidth="1"/>
    <col min="4" max="4" width="42.85546875" style="33" customWidth="1"/>
    <col min="5" max="7" width="13.7109375" customWidth="1"/>
    <col min="8" max="8" width="20.28515625" customWidth="1"/>
    <col min="9" max="9" width="5.140625" customWidth="1"/>
  </cols>
  <sheetData>
    <row r="5" spans="1:8" ht="16.5" thickBot="1" x14ac:dyDescent="0.3"/>
    <row r="6" spans="1:8" s="5" customFormat="1" ht="29.25" customHeight="1" thickBot="1" x14ac:dyDescent="0.3">
      <c r="A6" s="25"/>
      <c r="C6" s="2" t="s">
        <v>20</v>
      </c>
      <c r="D6" s="34"/>
      <c r="E6" s="3"/>
      <c r="F6" s="3"/>
      <c r="G6" s="3"/>
      <c r="H6" s="4">
        <v>44022</v>
      </c>
    </row>
    <row r="7" spans="1:8" ht="16.5" thickBot="1" x14ac:dyDescent="0.3"/>
    <row r="8" spans="1:8" s="9" customFormat="1" ht="22.5" customHeight="1" thickBot="1" x14ac:dyDescent="0.3">
      <c r="A8" s="26"/>
      <c r="C8" s="6" t="s">
        <v>0</v>
      </c>
      <c r="D8" s="35" t="s">
        <v>1</v>
      </c>
      <c r="E8" s="7" t="s">
        <v>3</v>
      </c>
      <c r="F8" s="7" t="s">
        <v>4</v>
      </c>
      <c r="G8" s="7" t="s">
        <v>2</v>
      </c>
      <c r="H8" s="8" t="s">
        <v>5</v>
      </c>
    </row>
    <row r="9" spans="1:8" ht="6" customHeight="1" thickBot="1" x14ac:dyDescent="0.3">
      <c r="C9" s="42"/>
      <c r="D9" s="43"/>
      <c r="E9" s="1"/>
      <c r="F9" s="1"/>
      <c r="G9" s="1"/>
      <c r="H9" s="44"/>
    </row>
    <row r="10" spans="1:8" s="11" customFormat="1" ht="24" customHeight="1" thickTop="1" x14ac:dyDescent="0.25">
      <c r="A10" s="27" t="s">
        <v>15</v>
      </c>
      <c r="C10" s="125" t="s">
        <v>56</v>
      </c>
      <c r="D10" s="82" t="s">
        <v>21</v>
      </c>
      <c r="E10" s="104">
        <v>23120</v>
      </c>
      <c r="F10" s="30" t="s">
        <v>11</v>
      </c>
      <c r="G10" s="31">
        <v>11.78</v>
      </c>
      <c r="H10" s="86">
        <f>G10+G11</f>
        <v>21.85</v>
      </c>
    </row>
    <row r="11" spans="1:8" s="11" customFormat="1" ht="23.25" customHeight="1" thickBot="1" x14ac:dyDescent="0.3">
      <c r="A11" s="11" t="s">
        <v>16</v>
      </c>
      <c r="C11" s="126"/>
      <c r="D11" s="109"/>
      <c r="E11" s="113"/>
      <c r="F11" s="41" t="s">
        <v>22</v>
      </c>
      <c r="G11" s="37">
        <v>10.07</v>
      </c>
      <c r="H11" s="98"/>
    </row>
    <row r="12" spans="1:8" s="11" customFormat="1" ht="33.75" customHeight="1" thickTop="1" thickBot="1" x14ac:dyDescent="0.3">
      <c r="A12" s="28" t="s">
        <v>6</v>
      </c>
      <c r="C12" s="127" t="s">
        <v>57</v>
      </c>
      <c r="D12" s="55" t="s">
        <v>21</v>
      </c>
      <c r="E12" s="53">
        <v>23120</v>
      </c>
      <c r="F12" s="57" t="s">
        <v>23</v>
      </c>
      <c r="G12" s="58">
        <v>8.36</v>
      </c>
      <c r="H12" s="54">
        <f>G12</f>
        <v>8.36</v>
      </c>
    </row>
    <row r="13" spans="1:8" s="11" customFormat="1" ht="24" customHeight="1" thickTop="1" x14ac:dyDescent="0.25">
      <c r="C13" s="125" t="s">
        <v>58</v>
      </c>
      <c r="D13" s="82" t="s">
        <v>21</v>
      </c>
      <c r="E13" s="104">
        <v>23120</v>
      </c>
      <c r="F13" s="30" t="s">
        <v>36</v>
      </c>
      <c r="G13" s="31">
        <v>8.74</v>
      </c>
      <c r="H13" s="86">
        <f>G13+G15+G14</f>
        <v>274.74</v>
      </c>
    </row>
    <row r="14" spans="1:8" s="11" customFormat="1" ht="24" customHeight="1" x14ac:dyDescent="0.25">
      <c r="C14" s="128"/>
      <c r="D14" s="83"/>
      <c r="E14" s="114"/>
      <c r="F14" s="69" t="s">
        <v>37</v>
      </c>
      <c r="G14" s="70">
        <v>10.93</v>
      </c>
      <c r="H14" s="87"/>
    </row>
    <row r="15" spans="1:8" s="11" customFormat="1" ht="23.25" customHeight="1" thickBot="1" x14ac:dyDescent="0.3">
      <c r="A15" s="27"/>
      <c r="C15" s="126"/>
      <c r="D15" s="109"/>
      <c r="E15" s="56">
        <v>22606</v>
      </c>
      <c r="F15" s="41" t="s">
        <v>36</v>
      </c>
      <c r="G15" s="37">
        <v>255.07</v>
      </c>
      <c r="H15" s="98"/>
    </row>
    <row r="16" spans="1:8" s="11" customFormat="1" ht="36" customHeight="1" thickTop="1" thickBot="1" x14ac:dyDescent="0.3">
      <c r="A16" s="27"/>
      <c r="C16" s="127" t="s">
        <v>59</v>
      </c>
      <c r="D16" s="38" t="s">
        <v>21</v>
      </c>
      <c r="E16" s="53">
        <v>23120</v>
      </c>
      <c r="F16" s="57" t="s">
        <v>27</v>
      </c>
      <c r="G16" s="58">
        <v>8.93</v>
      </c>
      <c r="H16" s="54">
        <f>G16</f>
        <v>8.93</v>
      </c>
    </row>
    <row r="17" spans="1:8" s="11" customFormat="1" ht="24.75" customHeight="1" thickTop="1" x14ac:dyDescent="0.25">
      <c r="A17" s="27"/>
      <c r="C17" s="125" t="s">
        <v>60</v>
      </c>
      <c r="D17" s="82" t="s">
        <v>25</v>
      </c>
      <c r="E17" s="104">
        <v>23120</v>
      </c>
      <c r="F17" s="30" t="s">
        <v>26</v>
      </c>
      <c r="G17" s="31">
        <v>5.55</v>
      </c>
      <c r="H17" s="86">
        <f>SUM(G17:G18)</f>
        <v>16.5</v>
      </c>
    </row>
    <row r="18" spans="1:8" s="11" customFormat="1" ht="27.75" customHeight="1" thickBot="1" x14ac:dyDescent="0.3">
      <c r="A18" s="27"/>
      <c r="C18" s="126"/>
      <c r="D18" s="109"/>
      <c r="E18" s="113"/>
      <c r="F18" s="59" t="s">
        <v>12</v>
      </c>
      <c r="G18" s="60">
        <v>10.95</v>
      </c>
      <c r="H18" s="98"/>
    </row>
    <row r="19" spans="1:8" s="11" customFormat="1" ht="37.5" customHeight="1" thickTop="1" thickBot="1" x14ac:dyDescent="0.3">
      <c r="A19" s="27"/>
      <c r="C19" s="129" t="s">
        <v>61</v>
      </c>
      <c r="D19" s="38" t="s">
        <v>21</v>
      </c>
      <c r="E19" s="61">
        <v>23120</v>
      </c>
      <c r="F19" s="19" t="s">
        <v>24</v>
      </c>
      <c r="G19" s="19">
        <f>11.35+22.4</f>
        <v>33.75</v>
      </c>
      <c r="H19" s="18">
        <f>G19</f>
        <v>33.75</v>
      </c>
    </row>
    <row r="20" spans="1:8" s="11" customFormat="1" ht="37.5" customHeight="1" thickTop="1" thickBot="1" x14ac:dyDescent="0.3">
      <c r="A20" s="27"/>
      <c r="C20" s="130" t="s">
        <v>62</v>
      </c>
      <c r="D20" s="38" t="s">
        <v>21</v>
      </c>
      <c r="E20" s="46">
        <v>23120</v>
      </c>
      <c r="F20" s="57" t="s">
        <v>42</v>
      </c>
      <c r="G20" s="57">
        <v>48.45</v>
      </c>
      <c r="H20" s="73">
        <f>G20</f>
        <v>48.45</v>
      </c>
    </row>
    <row r="21" spans="1:8" s="11" customFormat="1" ht="15" customHeight="1" thickTop="1" thickBot="1" x14ac:dyDescent="0.3">
      <c r="A21" s="27"/>
      <c r="C21" s="47"/>
      <c r="D21" s="48"/>
      <c r="E21" s="49"/>
      <c r="F21" s="45"/>
      <c r="G21" s="49"/>
      <c r="H21" s="50"/>
    </row>
    <row r="22" spans="1:8" s="10" customFormat="1" ht="35.25" customHeight="1" thickBot="1" x14ac:dyDescent="0.3">
      <c r="A22" s="25"/>
      <c r="C22" s="110" t="s">
        <v>9</v>
      </c>
      <c r="D22" s="111"/>
      <c r="E22" s="111"/>
      <c r="F22" s="111"/>
      <c r="G22" s="112"/>
      <c r="H22" s="20">
        <f>SUM(H9:H21)</f>
        <v>412.58</v>
      </c>
    </row>
    <row r="23" spans="1:8" ht="16.5" thickBot="1" x14ac:dyDescent="0.3"/>
    <row r="24" spans="1:8" s="11" customFormat="1" ht="24.95" customHeight="1" x14ac:dyDescent="0.25">
      <c r="A24" s="27" t="s">
        <v>15</v>
      </c>
      <c r="C24" s="131" t="s">
        <v>63</v>
      </c>
      <c r="D24" s="40" t="s">
        <v>40</v>
      </c>
      <c r="E24" s="39">
        <v>22606</v>
      </c>
      <c r="F24" s="29" t="s">
        <v>41</v>
      </c>
      <c r="G24" s="23">
        <v>28</v>
      </c>
      <c r="H24" s="97">
        <f>SUM(G24:G27)</f>
        <v>129.55000000000001</v>
      </c>
    </row>
    <row r="25" spans="1:8" s="11" customFormat="1" ht="33.75" customHeight="1" x14ac:dyDescent="0.25">
      <c r="A25" s="11" t="s">
        <v>17</v>
      </c>
      <c r="C25" s="132"/>
      <c r="D25" s="52" t="s">
        <v>38</v>
      </c>
      <c r="E25" s="15">
        <v>23010</v>
      </c>
      <c r="F25" s="14" t="s">
        <v>41</v>
      </c>
      <c r="G25" s="17">
        <v>38.450000000000003</v>
      </c>
      <c r="H25" s="87"/>
    </row>
    <row r="26" spans="1:8" s="11" customFormat="1" ht="24.95" customHeight="1" x14ac:dyDescent="0.25">
      <c r="C26" s="132"/>
      <c r="D26" s="115" t="s">
        <v>39</v>
      </c>
      <c r="E26" s="117">
        <v>23110</v>
      </c>
      <c r="F26" s="14" t="s">
        <v>41</v>
      </c>
      <c r="G26" s="17">
        <v>31.5</v>
      </c>
      <c r="H26" s="87"/>
    </row>
    <row r="27" spans="1:8" s="11" customFormat="1" ht="24.95" customHeight="1" thickBot="1" x14ac:dyDescent="0.3">
      <c r="A27" s="27" t="s">
        <v>7</v>
      </c>
      <c r="C27" s="133"/>
      <c r="D27" s="116"/>
      <c r="E27" s="108"/>
      <c r="F27" s="12" t="s">
        <v>10</v>
      </c>
      <c r="G27" s="16">
        <v>31.6</v>
      </c>
      <c r="H27" s="98"/>
    </row>
    <row r="28" spans="1:8" s="11" customFormat="1" ht="33" customHeight="1" thickTop="1" thickBot="1" x14ac:dyDescent="0.3">
      <c r="A28" s="27"/>
      <c r="C28" s="134" t="s">
        <v>64</v>
      </c>
      <c r="D28" s="82" t="s">
        <v>28</v>
      </c>
      <c r="E28" s="84">
        <v>23120</v>
      </c>
      <c r="F28" s="13" t="s">
        <v>29</v>
      </c>
      <c r="G28" s="13">
        <v>15.58</v>
      </c>
      <c r="H28" s="86">
        <f>G28+G29</f>
        <v>19.98</v>
      </c>
    </row>
    <row r="29" spans="1:8" s="11" customFormat="1" ht="33" customHeight="1" thickTop="1" thickBot="1" x14ac:dyDescent="0.3">
      <c r="A29" s="27"/>
      <c r="C29" s="133"/>
      <c r="D29" s="109"/>
      <c r="E29" s="108"/>
      <c r="F29" s="13" t="s">
        <v>30</v>
      </c>
      <c r="G29" s="62">
        <v>4.4000000000000004</v>
      </c>
      <c r="H29" s="98"/>
    </row>
    <row r="30" spans="1:8" s="11" customFormat="1" ht="25.5" customHeight="1" thickTop="1" thickBot="1" x14ac:dyDescent="0.3">
      <c r="A30" s="27"/>
      <c r="C30" s="134" t="s">
        <v>65</v>
      </c>
      <c r="D30" s="82" t="s">
        <v>31</v>
      </c>
      <c r="E30" s="84">
        <v>23120</v>
      </c>
      <c r="F30" s="13" t="s">
        <v>32</v>
      </c>
      <c r="G30" s="13">
        <v>2.96</v>
      </c>
      <c r="H30" s="86">
        <f>G30+G31+G33+G32</f>
        <v>28.630000000000003</v>
      </c>
    </row>
    <row r="31" spans="1:8" s="11" customFormat="1" ht="25.5" customHeight="1" thickTop="1" thickBot="1" x14ac:dyDescent="0.3">
      <c r="A31" s="27"/>
      <c r="C31" s="132"/>
      <c r="D31" s="83"/>
      <c r="E31" s="85"/>
      <c r="F31" s="13" t="s">
        <v>33</v>
      </c>
      <c r="G31" s="13">
        <v>2.97</v>
      </c>
      <c r="H31" s="87"/>
    </row>
    <row r="32" spans="1:8" s="11" customFormat="1" ht="26.25" customHeight="1" thickTop="1" thickBot="1" x14ac:dyDescent="0.3">
      <c r="A32" s="27"/>
      <c r="C32" s="132"/>
      <c r="D32" s="83"/>
      <c r="E32" s="85"/>
      <c r="F32" s="13" t="s">
        <v>34</v>
      </c>
      <c r="G32" s="13">
        <v>11.35</v>
      </c>
      <c r="H32" s="87"/>
    </row>
    <row r="33" spans="1:8" s="11" customFormat="1" ht="23.25" customHeight="1" thickTop="1" thickBot="1" x14ac:dyDescent="0.3">
      <c r="A33" s="27"/>
      <c r="C33" s="132"/>
      <c r="D33" s="83"/>
      <c r="E33" s="85"/>
      <c r="F33" s="71" t="s">
        <v>35</v>
      </c>
      <c r="G33" s="72">
        <v>11.35</v>
      </c>
      <c r="H33" s="87"/>
    </row>
    <row r="34" spans="1:8" s="10" customFormat="1" ht="32.25" customHeight="1" thickBot="1" x14ac:dyDescent="0.3">
      <c r="A34" s="25"/>
      <c r="C34" s="99" t="s">
        <v>13</v>
      </c>
      <c r="D34" s="100"/>
      <c r="E34" s="100"/>
      <c r="F34" s="100"/>
      <c r="G34" s="101"/>
      <c r="H34" s="36">
        <f>SUM(H24:H33)</f>
        <v>178.16</v>
      </c>
    </row>
    <row r="36" spans="1:8" s="11" customFormat="1" ht="24.95" hidden="1" customHeight="1" x14ac:dyDescent="0.25">
      <c r="A36" s="27" t="s">
        <v>18</v>
      </c>
      <c r="C36" s="96"/>
      <c r="D36" s="106"/>
      <c r="E36" s="39"/>
      <c r="F36" s="22"/>
      <c r="G36" s="22"/>
      <c r="H36" s="97"/>
    </row>
    <row r="37" spans="1:8" s="11" customFormat="1" ht="24.95" hidden="1" customHeight="1" thickBot="1" x14ac:dyDescent="0.3">
      <c r="A37" s="11" t="s">
        <v>19</v>
      </c>
      <c r="C37" s="81"/>
      <c r="D37" s="107"/>
      <c r="E37" s="15"/>
      <c r="F37" s="14"/>
      <c r="G37" s="14"/>
      <c r="H37" s="87"/>
    </row>
    <row r="38" spans="1:8" s="11" customFormat="1" ht="36.75" hidden="1" customHeight="1" thickTop="1" x14ac:dyDescent="0.25">
      <c r="A38" s="27" t="s">
        <v>8</v>
      </c>
      <c r="C38" s="102"/>
      <c r="D38" s="82"/>
      <c r="E38" s="104"/>
      <c r="F38" s="30"/>
      <c r="G38" s="31"/>
      <c r="H38" s="86"/>
    </row>
    <row r="39" spans="1:8" s="11" customFormat="1" ht="36.75" hidden="1" customHeight="1" thickBot="1" x14ac:dyDescent="0.3">
      <c r="A39" s="27"/>
      <c r="C39" s="103"/>
      <c r="D39" s="83"/>
      <c r="E39" s="105"/>
      <c r="F39" s="51"/>
      <c r="G39" s="32"/>
      <c r="H39" s="87"/>
    </row>
    <row r="40" spans="1:8" s="10" customFormat="1" ht="32.25" hidden="1" customHeight="1" thickBot="1" x14ac:dyDescent="0.3">
      <c r="A40" s="25"/>
      <c r="C40" s="99" t="s">
        <v>14</v>
      </c>
      <c r="D40" s="100"/>
      <c r="E40" s="100"/>
      <c r="F40" s="100"/>
      <c r="G40" s="101"/>
      <c r="H40" s="36">
        <f>SUM(H36:H39)</f>
        <v>0</v>
      </c>
    </row>
    <row r="41" spans="1:8" ht="7.5" customHeight="1" thickBot="1" x14ac:dyDescent="0.3"/>
    <row r="42" spans="1:8" s="21" customFormat="1" ht="26.25" x14ac:dyDescent="0.4">
      <c r="A42" s="24"/>
      <c r="C42" s="88" t="s">
        <v>43</v>
      </c>
      <c r="D42" s="89"/>
      <c r="E42" s="89"/>
      <c r="F42" s="89"/>
      <c r="G42" s="90"/>
      <c r="H42" s="94">
        <f>H22+H34+H40</f>
        <v>590.74</v>
      </c>
    </row>
    <row r="43" spans="1:8" s="21" customFormat="1" ht="15" customHeight="1" thickBot="1" x14ac:dyDescent="0.45">
      <c r="A43" s="24"/>
      <c r="C43" s="91"/>
      <c r="D43" s="92"/>
      <c r="E43" s="92"/>
      <c r="F43" s="92"/>
      <c r="G43" s="93"/>
      <c r="H43" s="95"/>
    </row>
  </sheetData>
  <mergeCells count="36">
    <mergeCell ref="D26:D27"/>
    <mergeCell ref="E26:E27"/>
    <mergeCell ref="C10:C11"/>
    <mergeCell ref="D10:D11"/>
    <mergeCell ref="E10:E11"/>
    <mergeCell ref="H10:H11"/>
    <mergeCell ref="C22:G22"/>
    <mergeCell ref="C13:C15"/>
    <mergeCell ref="D13:D15"/>
    <mergeCell ref="H13:H15"/>
    <mergeCell ref="C17:C18"/>
    <mergeCell ref="D17:D18"/>
    <mergeCell ref="E17:E18"/>
    <mergeCell ref="H17:H18"/>
    <mergeCell ref="E13:E14"/>
    <mergeCell ref="C42:G43"/>
    <mergeCell ref="H42:H43"/>
    <mergeCell ref="C24:C27"/>
    <mergeCell ref="H24:H27"/>
    <mergeCell ref="C34:G34"/>
    <mergeCell ref="C36:C37"/>
    <mergeCell ref="H36:H37"/>
    <mergeCell ref="C40:G40"/>
    <mergeCell ref="C38:C39"/>
    <mergeCell ref="D38:D39"/>
    <mergeCell ref="E38:E39"/>
    <mergeCell ref="H38:H39"/>
    <mergeCell ref="D36:D37"/>
    <mergeCell ref="H28:H29"/>
    <mergeCell ref="E28:E29"/>
    <mergeCell ref="D28:D29"/>
    <mergeCell ref="C28:C29"/>
    <mergeCell ref="C30:C33"/>
    <mergeCell ref="D30:D33"/>
    <mergeCell ref="E30:E33"/>
    <mergeCell ref="H30:H33"/>
  </mergeCells>
  <pageMargins left="0.7" right="0.7" top="0.75" bottom="0.75" header="0.3" footer="0.3"/>
  <pageSetup paperSize="9" scale="61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H36"/>
  <sheetViews>
    <sheetView showGridLines="0" zoomScaleNormal="100" workbookViewId="0">
      <selection activeCell="C8" sqref="C8"/>
    </sheetView>
  </sheetViews>
  <sheetFormatPr baseColWidth="10" defaultRowHeight="15.75" x14ac:dyDescent="0.25"/>
  <cols>
    <col min="1" max="1" width="11.42578125" style="24"/>
    <col min="2" max="2" width="2.42578125" customWidth="1"/>
    <col min="3" max="3" width="33.28515625" customWidth="1"/>
    <col min="4" max="4" width="61.140625" style="33" bestFit="1" customWidth="1"/>
    <col min="5" max="7" width="13.7109375" customWidth="1"/>
    <col min="8" max="8" width="16.28515625" customWidth="1"/>
    <col min="9" max="9" width="5.140625" customWidth="1"/>
  </cols>
  <sheetData>
    <row r="5" spans="1:8" ht="16.5" thickBot="1" x14ac:dyDescent="0.3"/>
    <row r="6" spans="1:8" s="5" customFormat="1" ht="29.25" customHeight="1" thickBot="1" x14ac:dyDescent="0.3">
      <c r="A6" s="25"/>
      <c r="C6" s="2" t="s">
        <v>44</v>
      </c>
      <c r="D6" s="34"/>
      <c r="E6" s="3"/>
      <c r="F6" s="3"/>
      <c r="G6" s="3"/>
      <c r="H6" s="4">
        <v>44195</v>
      </c>
    </row>
    <row r="7" spans="1:8" ht="16.5" thickBot="1" x14ac:dyDescent="0.3"/>
    <row r="8" spans="1:8" s="9" customFormat="1" ht="22.5" customHeight="1" thickBot="1" x14ac:dyDescent="0.3">
      <c r="A8" s="26"/>
      <c r="C8" s="6" t="s">
        <v>0</v>
      </c>
      <c r="D8" s="35" t="s">
        <v>1</v>
      </c>
      <c r="E8" s="7" t="s">
        <v>3</v>
      </c>
      <c r="F8" s="7" t="s">
        <v>4</v>
      </c>
      <c r="G8" s="7" t="s">
        <v>2</v>
      </c>
      <c r="H8" s="8" t="s">
        <v>5</v>
      </c>
    </row>
    <row r="9" spans="1:8" ht="6" customHeight="1" thickBot="1" x14ac:dyDescent="0.3">
      <c r="C9" s="77"/>
      <c r="D9" s="78"/>
      <c r="E9" s="79"/>
      <c r="F9" s="79"/>
      <c r="G9" s="79"/>
      <c r="H9" s="80"/>
    </row>
    <row r="10" spans="1:8" s="11" customFormat="1" ht="33.75" customHeight="1" thickTop="1" thickBot="1" x14ac:dyDescent="0.3">
      <c r="A10" s="28"/>
      <c r="C10" s="127" t="s">
        <v>66</v>
      </c>
      <c r="D10" s="64" t="s">
        <v>51</v>
      </c>
      <c r="E10" s="68">
        <v>23120</v>
      </c>
      <c r="F10" s="57" t="s">
        <v>23</v>
      </c>
      <c r="G10" s="58">
        <v>47.69</v>
      </c>
      <c r="H10" s="66">
        <f>G10</f>
        <v>47.69</v>
      </c>
    </row>
    <row r="11" spans="1:8" s="11" customFormat="1" ht="24" customHeight="1" thickTop="1" x14ac:dyDescent="0.25">
      <c r="A11" s="27" t="s">
        <v>15</v>
      </c>
      <c r="C11" s="125" t="s">
        <v>56</v>
      </c>
      <c r="D11" s="82" t="s">
        <v>51</v>
      </c>
      <c r="E11" s="104">
        <v>23120</v>
      </c>
      <c r="F11" s="30" t="s">
        <v>49</v>
      </c>
      <c r="G11" s="31">
        <v>10.64</v>
      </c>
      <c r="H11" s="86">
        <f>G11+G12</f>
        <v>59.28</v>
      </c>
    </row>
    <row r="12" spans="1:8" s="11" customFormat="1" ht="23.25" customHeight="1" thickBot="1" x14ac:dyDescent="0.3">
      <c r="A12" s="11" t="s">
        <v>16</v>
      </c>
      <c r="C12" s="126"/>
      <c r="D12" s="109"/>
      <c r="E12" s="113"/>
      <c r="F12" s="41" t="s">
        <v>50</v>
      </c>
      <c r="G12" s="37">
        <v>48.64</v>
      </c>
      <c r="H12" s="98"/>
    </row>
    <row r="13" spans="1:8" s="11" customFormat="1" ht="37.5" customHeight="1" thickTop="1" thickBot="1" x14ac:dyDescent="0.3">
      <c r="A13" s="28" t="s">
        <v>6</v>
      </c>
      <c r="C13" s="135" t="s">
        <v>67</v>
      </c>
      <c r="D13" s="64" t="s">
        <v>51</v>
      </c>
      <c r="E13" s="67">
        <v>23120</v>
      </c>
      <c r="F13" s="30" t="s">
        <v>27</v>
      </c>
      <c r="G13" s="31">
        <f>14.44+23.56</f>
        <v>38</v>
      </c>
      <c r="H13" s="65">
        <f>SUM(G13:G13)</f>
        <v>38</v>
      </c>
    </row>
    <row r="14" spans="1:8" s="11" customFormat="1" ht="33.75" customHeight="1" thickTop="1" thickBot="1" x14ac:dyDescent="0.3">
      <c r="C14" s="136" t="s">
        <v>57</v>
      </c>
      <c r="D14" s="38" t="s">
        <v>51</v>
      </c>
      <c r="E14" s="75">
        <v>23120</v>
      </c>
      <c r="F14" s="19" t="s">
        <v>52</v>
      </c>
      <c r="G14" s="76">
        <v>38</v>
      </c>
      <c r="H14" s="18">
        <f>G14</f>
        <v>38</v>
      </c>
    </row>
    <row r="15" spans="1:8" s="11" customFormat="1" ht="35.25" customHeight="1" thickTop="1" thickBot="1" x14ac:dyDescent="0.3">
      <c r="A15" s="27"/>
      <c r="C15" s="137" t="s">
        <v>68</v>
      </c>
      <c r="D15" s="63" t="s">
        <v>51</v>
      </c>
      <c r="E15" s="67">
        <v>23120</v>
      </c>
      <c r="F15" s="30" t="s">
        <v>54</v>
      </c>
      <c r="G15" s="31">
        <v>77.709999999999994</v>
      </c>
      <c r="H15" s="65">
        <f>SUM(G15:G15)</f>
        <v>77.709999999999994</v>
      </c>
    </row>
    <row r="16" spans="1:8" s="11" customFormat="1" ht="37.5" customHeight="1" thickTop="1" thickBot="1" x14ac:dyDescent="0.3">
      <c r="A16" s="27"/>
      <c r="C16" s="129" t="s">
        <v>69</v>
      </c>
      <c r="D16" s="38" t="s">
        <v>51</v>
      </c>
      <c r="E16" s="61">
        <v>23120</v>
      </c>
      <c r="F16" s="19" t="s">
        <v>53</v>
      </c>
      <c r="G16" s="19">
        <v>14.82</v>
      </c>
      <c r="H16" s="18">
        <f>G16</f>
        <v>14.82</v>
      </c>
    </row>
    <row r="17" spans="1:8" s="11" customFormat="1" ht="37.5" customHeight="1" thickTop="1" thickBot="1" x14ac:dyDescent="0.3">
      <c r="A17" s="27"/>
      <c r="C17" s="130" t="s">
        <v>62</v>
      </c>
      <c r="D17" s="38" t="s">
        <v>51</v>
      </c>
      <c r="E17" s="46">
        <v>23120</v>
      </c>
      <c r="F17" s="57" t="s">
        <v>55</v>
      </c>
      <c r="G17" s="57">
        <v>16.34</v>
      </c>
      <c r="H17" s="73">
        <f>G17</f>
        <v>16.34</v>
      </c>
    </row>
    <row r="18" spans="1:8" s="11" customFormat="1" ht="15" customHeight="1" thickTop="1" thickBot="1" x14ac:dyDescent="0.3">
      <c r="A18" s="27"/>
      <c r="C18" s="47"/>
      <c r="D18" s="48"/>
      <c r="E18" s="49"/>
      <c r="F18" s="45"/>
      <c r="G18" s="49"/>
      <c r="H18" s="50"/>
    </row>
    <row r="19" spans="1:8" s="10" customFormat="1" ht="35.25" customHeight="1" thickBot="1" x14ac:dyDescent="0.3">
      <c r="A19" s="25"/>
      <c r="C19" s="110" t="s">
        <v>9</v>
      </c>
      <c r="D19" s="111"/>
      <c r="E19" s="111"/>
      <c r="F19" s="111"/>
      <c r="G19" s="112"/>
      <c r="H19" s="20">
        <f>SUM(H9:H18)</f>
        <v>291.83999999999997</v>
      </c>
    </row>
    <row r="20" spans="1:8" ht="16.5" thickBot="1" x14ac:dyDescent="0.3"/>
    <row r="21" spans="1:8" s="11" customFormat="1" ht="24.95" customHeight="1" x14ac:dyDescent="0.25">
      <c r="A21" s="27" t="s">
        <v>15</v>
      </c>
      <c r="C21" s="131" t="s">
        <v>63</v>
      </c>
      <c r="D21" s="123" t="s">
        <v>46</v>
      </c>
      <c r="E21" s="118">
        <v>23010</v>
      </c>
      <c r="F21" s="118" t="s">
        <v>41</v>
      </c>
      <c r="G21" s="120">
        <v>47.3</v>
      </c>
      <c r="H21" s="97">
        <f>SUM(G21:G22)</f>
        <v>47.3</v>
      </c>
    </row>
    <row r="22" spans="1:8" s="11" customFormat="1" ht="33.75" customHeight="1" thickBot="1" x14ac:dyDescent="0.3">
      <c r="A22" s="11" t="s">
        <v>17</v>
      </c>
      <c r="C22" s="138"/>
      <c r="D22" s="124"/>
      <c r="E22" s="119"/>
      <c r="F22" s="119"/>
      <c r="G22" s="121"/>
      <c r="H22" s="122"/>
    </row>
    <row r="23" spans="1:8" s="10" customFormat="1" ht="32.25" customHeight="1" thickBot="1" x14ac:dyDescent="0.3">
      <c r="A23" s="74" t="s">
        <v>7</v>
      </c>
      <c r="C23" s="99" t="s">
        <v>13</v>
      </c>
      <c r="D23" s="100"/>
      <c r="E23" s="100"/>
      <c r="F23" s="100"/>
      <c r="G23" s="101"/>
      <c r="H23" s="36">
        <f>SUM(H21:H22)</f>
        <v>47.3</v>
      </c>
    </row>
    <row r="24" spans="1:8" ht="16.5" thickBot="1" x14ac:dyDescent="0.3"/>
    <row r="25" spans="1:8" s="11" customFormat="1" ht="33" customHeight="1" thickTop="1" x14ac:dyDescent="0.25">
      <c r="A25" s="27" t="s">
        <v>15</v>
      </c>
      <c r="C25" s="134" t="s">
        <v>70</v>
      </c>
      <c r="D25" s="82" t="s">
        <v>47</v>
      </c>
      <c r="E25" s="84">
        <v>22699</v>
      </c>
      <c r="F25" s="84" t="s">
        <v>48</v>
      </c>
      <c r="G25" s="84">
        <v>3.45</v>
      </c>
      <c r="H25" s="86">
        <f>G25+G26</f>
        <v>3.45</v>
      </c>
    </row>
    <row r="26" spans="1:8" s="11" customFormat="1" ht="33" customHeight="1" thickBot="1" x14ac:dyDescent="0.3">
      <c r="A26" s="11" t="s">
        <v>19</v>
      </c>
      <c r="C26" s="133"/>
      <c r="D26" s="109"/>
      <c r="E26" s="108"/>
      <c r="F26" s="119"/>
      <c r="G26" s="119"/>
      <c r="H26" s="98"/>
    </row>
    <row r="27" spans="1:8" s="10" customFormat="1" ht="32.25" customHeight="1" thickTop="1" thickBot="1" x14ac:dyDescent="0.3">
      <c r="A27" s="25"/>
      <c r="C27" s="99" t="s">
        <v>14</v>
      </c>
      <c r="D27" s="100"/>
      <c r="E27" s="100"/>
      <c r="F27" s="100"/>
      <c r="G27" s="101"/>
      <c r="H27" s="36">
        <f>SUM(H25:H26)</f>
        <v>3.45</v>
      </c>
    </row>
    <row r="29" spans="1:8" s="11" customFormat="1" ht="24.95" hidden="1" customHeight="1" x14ac:dyDescent="0.25">
      <c r="A29" s="27" t="s">
        <v>18</v>
      </c>
      <c r="C29" s="96"/>
      <c r="D29" s="106"/>
      <c r="E29" s="39"/>
      <c r="F29" s="22"/>
      <c r="G29" s="22"/>
      <c r="H29" s="97"/>
    </row>
    <row r="30" spans="1:8" s="11" customFormat="1" ht="24.95" hidden="1" customHeight="1" thickBot="1" x14ac:dyDescent="0.3">
      <c r="A30" s="11" t="s">
        <v>19</v>
      </c>
      <c r="C30" s="81"/>
      <c r="D30" s="107"/>
      <c r="E30" s="15"/>
      <c r="F30" s="14"/>
      <c r="G30" s="14"/>
      <c r="H30" s="87"/>
    </row>
    <row r="31" spans="1:8" s="11" customFormat="1" ht="36.75" hidden="1" customHeight="1" thickTop="1" x14ac:dyDescent="0.25">
      <c r="A31" s="27" t="s">
        <v>8</v>
      </c>
      <c r="C31" s="102"/>
      <c r="D31" s="82"/>
      <c r="E31" s="104"/>
      <c r="F31" s="30"/>
      <c r="G31" s="31"/>
      <c r="H31" s="86"/>
    </row>
    <row r="32" spans="1:8" s="11" customFormat="1" ht="36.75" hidden="1" customHeight="1" thickBot="1" x14ac:dyDescent="0.3">
      <c r="A32" s="27"/>
      <c r="C32" s="103"/>
      <c r="D32" s="83"/>
      <c r="E32" s="105"/>
      <c r="F32" s="51"/>
      <c r="G32" s="32"/>
      <c r="H32" s="87"/>
    </row>
    <row r="33" spans="1:8" s="10" customFormat="1" ht="32.25" hidden="1" customHeight="1" thickBot="1" x14ac:dyDescent="0.3">
      <c r="A33" s="25"/>
      <c r="C33" s="99" t="s">
        <v>14</v>
      </c>
      <c r="D33" s="100"/>
      <c r="E33" s="100"/>
      <c r="F33" s="100"/>
      <c r="G33" s="101"/>
      <c r="H33" s="36">
        <f>SUM(H29:H32)</f>
        <v>0</v>
      </c>
    </row>
    <row r="34" spans="1:8" ht="7.5" customHeight="1" thickBot="1" x14ac:dyDescent="0.3"/>
    <row r="35" spans="1:8" s="21" customFormat="1" ht="26.25" x14ac:dyDescent="0.4">
      <c r="A35" s="24"/>
      <c r="C35" s="88" t="s">
        <v>45</v>
      </c>
      <c r="D35" s="89"/>
      <c r="E35" s="89"/>
      <c r="F35" s="89"/>
      <c r="G35" s="90"/>
      <c r="H35" s="94">
        <f>H19+H23+H27</f>
        <v>342.59</v>
      </c>
    </row>
    <row r="36" spans="1:8" s="21" customFormat="1" ht="15" customHeight="1" thickBot="1" x14ac:dyDescent="0.45">
      <c r="A36" s="24"/>
      <c r="C36" s="91"/>
      <c r="D36" s="92"/>
      <c r="E36" s="92"/>
      <c r="F36" s="92"/>
      <c r="G36" s="93"/>
      <c r="H36" s="95"/>
    </row>
  </sheetData>
  <mergeCells count="29">
    <mergeCell ref="C19:G19"/>
    <mergeCell ref="C11:C12"/>
    <mergeCell ref="D11:D12"/>
    <mergeCell ref="E11:E12"/>
    <mergeCell ref="H11:H12"/>
    <mergeCell ref="C33:G33"/>
    <mergeCell ref="C35:G36"/>
    <mergeCell ref="H35:H36"/>
    <mergeCell ref="C25:C26"/>
    <mergeCell ref="D25:D26"/>
    <mergeCell ref="E25:E26"/>
    <mergeCell ref="C29:C30"/>
    <mergeCell ref="D29:D30"/>
    <mergeCell ref="H29:H30"/>
    <mergeCell ref="C31:C32"/>
    <mergeCell ref="D31:D32"/>
    <mergeCell ref="E31:E32"/>
    <mergeCell ref="H31:H32"/>
    <mergeCell ref="H25:H26"/>
    <mergeCell ref="F21:F22"/>
    <mergeCell ref="G21:G22"/>
    <mergeCell ref="C27:G27"/>
    <mergeCell ref="H21:H22"/>
    <mergeCell ref="C21:C22"/>
    <mergeCell ref="D21:D22"/>
    <mergeCell ref="F25:F26"/>
    <mergeCell ref="G25:G26"/>
    <mergeCell ref="E21:E22"/>
    <mergeCell ref="C23:G23"/>
  </mergeCells>
  <pageMargins left="0.7" right="0.7" top="0.75" bottom="0.75" header="0.3" footer="0.3"/>
  <pageSetup paperSize="9" scale="61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1r. i 2n. trimestre 20</vt:lpstr>
      <vt:lpstr>3r. i 4t. trimestre 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Romero Valle</dc:creator>
  <cp:lastModifiedBy>María Reyes Ramírez Gómez</cp:lastModifiedBy>
  <cp:lastPrinted>2020-07-07T12:39:47Z</cp:lastPrinted>
  <dcterms:created xsi:type="dcterms:W3CDTF">2015-07-06T06:20:07Z</dcterms:created>
  <dcterms:modified xsi:type="dcterms:W3CDTF">2021-02-11T12:38:23Z</dcterms:modified>
</cp:coreProperties>
</file>