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showObjects="placeholders"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https://uab-my.sharepoint.com/personal/2060429_uab_cat/Documents/Escritorio/IERMB/Backup-ordinador-oficina/Escritorio/Archivos portal de transparència/Per pujar al portal/2022/Maig/Endeutament i evolució en relació a exercicis anteriors/"/>
    </mc:Choice>
  </mc:AlternateContent>
  <xr:revisionPtr revIDLastSave="3" documentId="11_5DBD1B697765F3B4E6FAD179816FA515DDB0ABA4" xr6:coauthVersionLast="47" xr6:coauthVersionMax="47" xr10:uidLastSave="{4E8BE068-1366-49F4-82C1-03274F78292D}"/>
  <workbookProtection workbookPassword="D8FB" lockStructure="1"/>
  <bookViews>
    <workbookView xWindow="-120" yWindow="-120" windowWidth="29040" windowHeight="15840" xr2:uid="{00000000-000D-0000-FFFF-FFFF00000000}"/>
  </bookViews>
  <sheets>
    <sheet name="ED-0" sheetId="1" r:id="rId1"/>
    <sheet name="ED-1" sheetId="12" r:id="rId2"/>
    <sheet name="ED-2" sheetId="20" r:id="rId3"/>
    <sheet name="ALARMES" sheetId="2" state="hidden" r:id="rId4"/>
  </sheets>
  <definedNames>
    <definedName name="_xlnm.Print_Area" localSheetId="1">'ED-1'!$A$5:$H$124</definedName>
    <definedName name="_xlnm.Print_Area" localSheetId="2">'ED-2'!$A$5:$H$124</definedName>
    <definedName name="CL0ENTITAT">'ED-0'!$B$13</definedName>
    <definedName name="CL0EXPEDIENT">'ED-0'!$B$5</definedName>
    <definedName name="E_CELL_OPCIO1">'ED-0'!$A$26</definedName>
    <definedName name="E_CELL_OPCIO1_TEXT">'ED-0'!$C$26</definedName>
    <definedName name="E_CELL_OPCIO2">'ED-0'!$A$27</definedName>
    <definedName name="E_CELL_OPCIO2_TEXT">'ED-0'!$C$27</definedName>
    <definedName name="E_CODI_TFORM">'ED-0'!$A$6</definedName>
    <definedName name="E_CODI_TTRAM">'ED-0'!$A$7</definedName>
    <definedName name="E_NOM_ENTITAT">'ED-0'!$B$15</definedName>
    <definedName name="E_TIPUS_TRAMIT">'ED-0'!$B$20</definedName>
    <definedName name="E_VERSIO">'ED-0'!$A$5</definedName>
    <definedName name="ED_CAP_INI_AVCR">'ED-2'!$D$5:$D$124</definedName>
    <definedName name="ED_CAP_INI_CR">'ED-1'!$D$5:$D$124</definedName>
    <definedName name="ED_DAT_FOR_AVCR">'ED-2'!$B$5:$B$124</definedName>
    <definedName name="ED_DAT_FOR_CR">'ED-1'!$B$5:$B$124</definedName>
    <definedName name="ED_DAT_VEN_AVCR">'ED-2'!$C$5:$C$124</definedName>
    <definedName name="ED_DAT_VEN_CR">'ED-1'!$C$5:$C$124</definedName>
    <definedName name="ED_DV_AVCR_CT">'ED-2'!$F$5:$F$124</definedName>
    <definedName name="ED_DV_AVCR_LT">'ED-2'!$E$5:$E$124</definedName>
    <definedName name="ED_DV_CR_CT">'ED-1'!$F$5:$F$124</definedName>
    <definedName name="ED_DV_CR_LT">'ED-1'!$E$5:$E$124</definedName>
    <definedName name="ED_EXERCICI">'ED-0'!$D$33</definedName>
    <definedName name="ED_NUM_EXP_AVCR">'ED-2'!$A$5:$A$124</definedName>
    <definedName name="ED_NUM_EXP_CR">'ED-1'!$A$5:$A$124</definedName>
    <definedName name="_xlnm.Print_Titles" localSheetId="1">'ED-1'!$1:$4</definedName>
    <definedName name="_xlnm.Print_Titles" localSheetId="2">'ED-2'!$1:$4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2" i="1"/>
  <c r="E34" i="1"/>
  <c r="F2" i="20" s="1"/>
  <c r="F36" i="1"/>
  <c r="F35" i="1"/>
  <c r="F38" i="1"/>
  <c r="F39" i="1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4" i="12"/>
  <c r="G15" i="12"/>
  <c r="G16" i="12"/>
  <c r="G17" i="12"/>
  <c r="G18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6" i="12"/>
  <c r="G7" i="12"/>
  <c r="G8" i="12"/>
  <c r="G9" i="12"/>
  <c r="G10" i="12"/>
  <c r="G11" i="12"/>
  <c r="G12" i="12"/>
  <c r="G13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103" i="12"/>
  <c r="G104" i="12"/>
  <c r="G5" i="12"/>
  <c r="I12" i="2"/>
  <c r="I6" i="2"/>
  <c r="I8" i="2"/>
  <c r="I9" i="2"/>
  <c r="H1" i="2"/>
  <c r="H4" i="2"/>
  <c r="A2" i="2"/>
  <c r="F67" i="2"/>
  <c r="F66" i="2"/>
  <c r="F65" i="2"/>
  <c r="F62" i="2"/>
  <c r="F60" i="2"/>
  <c r="F59" i="2"/>
  <c r="F58" i="2"/>
  <c r="F56" i="2"/>
  <c r="F54" i="2"/>
  <c r="F52" i="2"/>
  <c r="F51" i="2"/>
  <c r="F50" i="2"/>
  <c r="F42" i="2"/>
  <c r="F41" i="2"/>
  <c r="F35" i="2"/>
  <c r="F34" i="2"/>
  <c r="F29" i="2"/>
  <c r="F28" i="2"/>
  <c r="F26" i="2"/>
  <c r="F25" i="2"/>
  <c r="F24" i="2"/>
  <c r="F23" i="2"/>
  <c r="F20" i="2"/>
  <c r="F19" i="2"/>
  <c r="F17" i="2"/>
  <c r="F15" i="2"/>
  <c r="F11" i="2"/>
  <c r="F10" i="2"/>
  <c r="F9" i="2"/>
  <c r="F8" i="2"/>
  <c r="F7" i="2"/>
  <c r="F6" i="2"/>
  <c r="F5" i="2"/>
  <c r="F4" i="2"/>
  <c r="F3" i="2"/>
  <c r="F2" i="2"/>
  <c r="D2" i="2"/>
  <c r="D42" i="2"/>
  <c r="D41" i="2"/>
  <c r="D40" i="2"/>
  <c r="D38" i="2"/>
  <c r="D37" i="2"/>
  <c r="D36" i="2"/>
  <c r="D34" i="2"/>
  <c r="D33" i="2"/>
  <c r="D32" i="2"/>
  <c r="D29" i="2"/>
  <c r="D28" i="2"/>
  <c r="D27" i="2"/>
  <c r="D26" i="2"/>
  <c r="D24" i="2"/>
  <c r="D23" i="2"/>
  <c r="D22" i="2"/>
  <c r="D21" i="2"/>
  <c r="D20" i="2"/>
  <c r="D17" i="2"/>
  <c r="D16" i="2"/>
  <c r="D14" i="2"/>
  <c r="D12" i="2"/>
  <c r="D11" i="2"/>
  <c r="D7" i="2"/>
  <c r="D6" i="2"/>
  <c r="D4" i="2"/>
  <c r="A5" i="2"/>
  <c r="A4" i="2"/>
  <c r="A3" i="2"/>
  <c r="D5" i="2"/>
  <c r="I2" i="2"/>
  <c r="D8" i="2"/>
  <c r="D30" i="2"/>
  <c r="I1" i="2"/>
  <c r="I3" i="2" s="1"/>
  <c r="I4" i="2"/>
  <c r="F61" i="2"/>
  <c r="F13" i="2"/>
  <c r="F12" i="2"/>
  <c r="F21" i="2"/>
  <c r="F18" i="2"/>
  <c r="I10" i="2"/>
  <c r="F16" i="2"/>
  <c r="F14" i="2"/>
  <c r="F30" i="2"/>
  <c r="F27" i="2"/>
  <c r="F31" i="2"/>
  <c r="F22" i="2"/>
  <c r="F32" i="2"/>
  <c r="F33" i="2"/>
  <c r="F43" i="2"/>
  <c r="F40" i="2"/>
  <c r="F39" i="2"/>
  <c r="F38" i="2"/>
  <c r="F37" i="2"/>
  <c r="F36" i="2"/>
  <c r="F53" i="2"/>
  <c r="F49" i="2"/>
  <c r="F48" i="2"/>
  <c r="F47" i="2"/>
  <c r="F46" i="2"/>
  <c r="F45" i="2"/>
  <c r="D31" i="2"/>
  <c r="F44" i="2"/>
  <c r="D39" i="2"/>
  <c r="D35" i="2"/>
  <c r="D43" i="2"/>
  <c r="D15" i="2"/>
  <c r="D13" i="2"/>
  <c r="D18" i="2"/>
  <c r="D19" i="2"/>
  <c r="D25" i="2"/>
  <c r="D10" i="2"/>
  <c r="D3" i="2"/>
  <c r="F55" i="2"/>
  <c r="F68" i="2"/>
  <c r="F57" i="2"/>
  <c r="D9" i="2"/>
  <c r="F69" i="2"/>
  <c r="F63" i="2"/>
  <c r="F64" i="2"/>
  <c r="F37" i="1"/>
  <c r="B20" i="1" l="1"/>
  <c r="F40" i="1"/>
  <c r="F41" i="1" s="1"/>
  <c r="E33" i="1" s="1"/>
  <c r="F2" i="12"/>
</calcChain>
</file>

<file path=xl/sharedStrings.xml><?xml version="1.0" encoding="utf-8"?>
<sst xmlns="http://schemas.openxmlformats.org/spreadsheetml/2006/main" count="71" uniqueCount="60">
  <si>
    <t xml:space="preserve">Codi </t>
  </si>
  <si>
    <t>Nom</t>
  </si>
  <si>
    <t>Tipus de tràmit</t>
  </si>
  <si>
    <t>Documentació aportada</t>
  </si>
  <si>
    <t>Data</t>
  </si>
  <si>
    <t>Localitat</t>
  </si>
  <si>
    <t>Signatura del/de la president/a</t>
  </si>
  <si>
    <t>Signatura del/de la titular de la intervenció</t>
  </si>
  <si>
    <t>CL-0</t>
  </si>
  <si>
    <t>CL-1</t>
  </si>
  <si>
    <t>CL-1S</t>
  </si>
  <si>
    <t>CL-2</t>
  </si>
  <si>
    <t>CL-3</t>
  </si>
  <si>
    <t>CL-4</t>
  </si>
  <si>
    <t>Número d'expedient</t>
  </si>
  <si>
    <t>Capital pendent a:</t>
  </si>
  <si>
    <t>Data de formalització</t>
  </si>
  <si>
    <t>Número
d'expedient</t>
  </si>
  <si>
    <t>Data de referència del deute viu</t>
  </si>
  <si>
    <t>Suma del deute viu del model CL-3</t>
  </si>
  <si>
    <t>Coherència del deute viu</t>
  </si>
  <si>
    <t>Operació de crèdit en tràmit</t>
  </si>
  <si>
    <t>Deute viu - operació en tràmit</t>
  </si>
  <si>
    <t>Deute viu per crèdits a llarg termini a</t>
  </si>
  <si>
    <t>Estalvi corrent pressupost (desp. amort)</t>
  </si>
  <si>
    <t>Superàvit (+) / Dèficit (-) no financer</t>
  </si>
  <si>
    <t>Total pressupost ingressos - total pressupost de despeses</t>
  </si>
  <si>
    <t>% sobre el deute viu previst</t>
  </si>
  <si>
    <t>Sr. Director General de Política Financera i Assegurances</t>
  </si>
  <si>
    <t>LED</t>
  </si>
  <si>
    <t>ED</t>
  </si>
  <si>
    <t>Model ED-0. Dades generals</t>
  </si>
  <si>
    <t>Dades de l'entitat</t>
  </si>
  <si>
    <t>Model ED-1. Estat del deute. Crèdits</t>
  </si>
  <si>
    <t>Model ED-2. Estat del deute. Avals de crèdits</t>
  </si>
  <si>
    <t>Data de venciment</t>
  </si>
  <si>
    <t>Llarg termini</t>
  </si>
  <si>
    <t>Curt termini</t>
  </si>
  <si>
    <t>TOTAL</t>
  </si>
  <si>
    <t xml:space="preserve">Observacions
</t>
  </si>
  <si>
    <t xml:space="preserve">Capital inicial </t>
  </si>
  <si>
    <t>Resum de l'estat del deute a final d'exercici</t>
  </si>
  <si>
    <t>Deute viu a curt termini d'operacions de crèdit</t>
  </si>
  <si>
    <t xml:space="preserve">Deute viu a llarg termini d'operacions de crèdit </t>
  </si>
  <si>
    <t>Deute viu a curt termini d'avals d'operacions de crèdit</t>
  </si>
  <si>
    <t xml:space="preserve">Deute viu a llarg termini d'avals d'operacions de crèdit </t>
  </si>
  <si>
    <t>Total deute viu d'operacions de crèdit</t>
  </si>
  <si>
    <t>Total deute viu d'avals d'operacions de crèdit</t>
  </si>
  <si>
    <t>Exercici:</t>
  </si>
  <si>
    <t>02.01</t>
  </si>
  <si>
    <t>CED</t>
  </si>
  <si>
    <r>
      <t xml:space="preserve">Formulari 15. Comunicació de l’estat del deute a final d’exercici </t>
    </r>
    <r>
      <rPr>
        <sz val="8"/>
        <rFont val="Arial"/>
        <family val="2"/>
      </rPr>
      <t>(Ordre del Departament d'Economia i Finances sobre procediments en matèria de tutela financera dels ens locals)</t>
    </r>
  </si>
  <si>
    <t>Entitat avalada</t>
  </si>
  <si>
    <t>Consorci Intitut d'Estudis Regionals i Metropolitans de Barcelona</t>
  </si>
  <si>
    <t>9805180001</t>
  </si>
  <si>
    <t xml:space="preserve"> </t>
  </si>
  <si>
    <t>L150599/2022</t>
  </si>
  <si>
    <t>NO TÉ ENDEUTAMENT</t>
  </si>
  <si>
    <t>NO TÉ AVALS CONCEDITS</t>
  </si>
  <si>
    <t>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</si>
</sst>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name val="Arial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1" xfId="0" applyFont="1" applyBorder="1"/>
    <xf numFmtId="0" fontId="5" fillId="0" borderId="1" xfId="0" applyFont="1" applyBorder="1"/>
    <xf numFmtId="0" fontId="9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Border="1" applyProtection="1"/>
    <xf numFmtId="0" fontId="10" fillId="0" borderId="0" xfId="0" applyFont="1" applyProtection="1">
      <protection hidden="1"/>
    </xf>
    <xf numFmtId="0" fontId="10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9" fillId="0" borderId="0" xfId="0" applyFont="1" applyProtection="1">
      <protection hidden="1"/>
    </xf>
    <xf numFmtId="14" fontId="9" fillId="0" borderId="0" xfId="0" applyNumberFormat="1" applyFont="1" applyProtection="1">
      <protection hidden="1"/>
    </xf>
    <xf numFmtId="3" fontId="9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10" fontId="9" fillId="0" borderId="0" xfId="1" applyNumberFormat="1" applyFont="1" applyProtection="1">
      <protection hidden="1"/>
    </xf>
    <xf numFmtId="3" fontId="9" fillId="0" borderId="2" xfId="0" applyNumberFormat="1" applyFont="1" applyBorder="1" applyProtection="1">
      <protection locked="0"/>
    </xf>
    <xf numFmtId="0" fontId="8" fillId="0" borderId="0" xfId="0" applyFont="1" applyAlignment="1">
      <alignment horizontal="center"/>
    </xf>
    <xf numFmtId="14" fontId="9" fillId="0" borderId="2" xfId="0" applyNumberFormat="1" applyFont="1" applyBorder="1" applyProtection="1">
      <protection locked="0"/>
    </xf>
    <xf numFmtId="49" fontId="9" fillId="0" borderId="3" xfId="0" applyNumberFormat="1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3" fillId="0" borderId="0" xfId="0" applyFont="1" applyFill="1"/>
    <xf numFmtId="0" fontId="2" fillId="0" borderId="0" xfId="0" applyFont="1" applyFill="1"/>
    <xf numFmtId="14" fontId="3" fillId="0" borderId="0" xfId="0" applyNumberFormat="1" applyFont="1" applyFill="1"/>
    <xf numFmtId="0" fontId="7" fillId="0" borderId="0" xfId="0" applyFont="1" applyFill="1"/>
    <xf numFmtId="0" fontId="3" fillId="0" borderId="0" xfId="0" applyFont="1" applyFill="1" applyBorder="1"/>
    <xf numFmtId="0" fontId="5" fillId="0" borderId="5" xfId="0" applyFont="1" applyFill="1" applyBorder="1"/>
    <xf numFmtId="0" fontId="3" fillId="0" borderId="5" xfId="0" applyFont="1" applyFill="1" applyBorder="1"/>
    <xf numFmtId="0" fontId="4" fillId="0" borderId="0" xfId="0" applyFont="1" applyFill="1" applyAlignment="1">
      <alignment vertical="top"/>
    </xf>
    <xf numFmtId="0" fontId="3" fillId="0" borderId="6" xfId="0" applyFont="1" applyFill="1" applyBorder="1" applyProtection="1"/>
    <xf numFmtId="0" fontId="3" fillId="0" borderId="0" xfId="0" applyFont="1" applyFill="1" applyAlignment="1">
      <alignment vertical="top"/>
    </xf>
    <xf numFmtId="0" fontId="4" fillId="0" borderId="7" xfId="0" applyFont="1" applyFill="1" applyBorder="1"/>
    <xf numFmtId="0" fontId="3" fillId="0" borderId="7" xfId="0" applyFont="1" applyFill="1" applyBorder="1"/>
    <xf numFmtId="0" fontId="3" fillId="0" borderId="1" xfId="0" applyFont="1" applyFill="1" applyBorder="1"/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8" xfId="0" applyFont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/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Protection="1"/>
    <xf numFmtId="14" fontId="4" fillId="0" borderId="5" xfId="0" applyNumberFormat="1" applyFont="1" applyFill="1" applyBorder="1" applyAlignment="1" applyProtection="1">
      <alignment horizontal="left"/>
    </xf>
    <xf numFmtId="14" fontId="2" fillId="0" borderId="5" xfId="0" applyNumberFormat="1" applyFont="1" applyFill="1" applyBorder="1" applyAlignment="1" applyProtection="1">
      <alignment horizontal="left"/>
    </xf>
    <xf numFmtId="14" fontId="0" fillId="0" borderId="5" xfId="0" applyNumberFormat="1" applyFill="1" applyBorder="1" applyAlignment="1" applyProtection="1"/>
    <xf numFmtId="0" fontId="3" fillId="0" borderId="0" xfId="0" applyFont="1" applyFill="1" applyProtection="1"/>
    <xf numFmtId="14" fontId="4" fillId="0" borderId="0" xfId="0" applyNumberFormat="1" applyFont="1" applyFill="1" applyBorder="1" applyAlignment="1" applyProtection="1">
      <alignment horizontal="left" vertical="center"/>
    </xf>
    <xf numFmtId="3" fontId="9" fillId="0" borderId="2" xfId="0" applyNumberFormat="1" applyFont="1" applyBorder="1" applyProtection="1"/>
    <xf numFmtId="0" fontId="2" fillId="0" borderId="1" xfId="0" applyFont="1" applyFill="1" applyBorder="1" applyAlignment="1" applyProtection="1"/>
    <xf numFmtId="0" fontId="14" fillId="0" borderId="0" xfId="0" quotePrefix="1" applyFont="1" applyFill="1" applyBorder="1"/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Protection="1">
      <protection locked="0"/>
    </xf>
    <xf numFmtId="3" fontId="3" fillId="0" borderId="0" xfId="0" applyNumberFormat="1" applyFont="1" applyFill="1" applyBorder="1" applyAlignment="1"/>
    <xf numFmtId="3" fontId="13" fillId="0" borderId="0" xfId="0" applyNumberFormat="1" applyFont="1" applyFill="1" applyBorder="1" applyAlignment="1"/>
    <xf numFmtId="1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protection locked="0"/>
    </xf>
    <xf numFmtId="49" fontId="0" fillId="0" borderId="5" xfId="0" applyNumberFormat="1" applyFill="1" applyBorder="1" applyAlignment="1" applyProtection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justify" vertical="top" wrapText="1"/>
    </xf>
    <xf numFmtId="0" fontId="3" fillId="0" borderId="9" xfId="0" applyFont="1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4" fillId="0" borderId="5" xfId="0" applyFont="1" applyFill="1" applyBorder="1" applyAlignment="1" applyProtection="1">
      <alignment horizontal="justify" vertical="top"/>
    </xf>
    <xf numFmtId="49" fontId="2" fillId="0" borderId="6" xfId="0" applyNumberFormat="1" applyFont="1" applyFill="1" applyBorder="1" applyAlignment="1" applyProtection="1">
      <alignment horizontal="left"/>
      <protection locked="0"/>
    </xf>
    <xf numFmtId="49" fontId="0" fillId="0" borderId="6" xfId="0" applyNumberFormat="1" applyFill="1" applyBorder="1" applyAlignment="1" applyProtection="1">
      <protection locked="0"/>
    </xf>
    <xf numFmtId="49" fontId="2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/>
    <xf numFmtId="0" fontId="0" fillId="0" borderId="0" xfId="0" applyNumberFormat="1" applyFill="1" applyAlignment="1"/>
    <xf numFmtId="3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9" fillId="0" borderId="6" xfId="0" applyFont="1" applyFill="1" applyBorder="1" applyAlignment="1" applyProtection="1">
      <protection locked="0"/>
    </xf>
    <xf numFmtId="0" fontId="0" fillId="0" borderId="6" xfId="0" applyBorder="1" applyAlignment="1"/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14" fontId="0" fillId="0" borderId="19" xfId="0" quotePrefix="1" applyNumberForma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A26" lockText="1" noThreeD="1"/>
</file>

<file path=xl/ctrlProps/ctrlProp2.xml><?xml version="1.0" encoding="utf-8"?>
<formControlPr xmlns="http://schemas.microsoft.com/office/spreadsheetml/2009/9/main" objectType="CheckBox" checked="Checked" fmlaLink="A2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24</xdr:row>
          <xdr:rowOff>114300</xdr:rowOff>
        </xdr:from>
        <xdr:to>
          <xdr:col>2</xdr:col>
          <xdr:colOff>66675</xdr:colOff>
          <xdr:row>26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25</xdr:row>
          <xdr:rowOff>114300</xdr:rowOff>
        </xdr:from>
        <xdr:to>
          <xdr:col>2</xdr:col>
          <xdr:colOff>66675</xdr:colOff>
          <xdr:row>27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60"/>
  <sheetViews>
    <sheetView showGridLines="0" showZeros="0" tabSelected="1" topLeftCell="B1" workbookViewId="0">
      <pane ySplit="1" topLeftCell="A2" activePane="bottomLeft" state="frozen"/>
      <selection activeCell="B1" sqref="B1"/>
      <selection pane="bottomLeft" activeCell="O24" sqref="O23:O24"/>
    </sheetView>
  </sheetViews>
  <sheetFormatPr defaultColWidth="9.140625" defaultRowHeight="12.75" x14ac:dyDescent="0.2"/>
  <cols>
    <col min="1" max="1" width="10" style="21" hidden="1" customWidth="1"/>
    <col min="2" max="2" width="4.42578125" style="21" customWidth="1"/>
    <col min="3" max="4" width="11.42578125" style="21" customWidth="1"/>
    <col min="5" max="5" width="14.28515625" style="21" customWidth="1"/>
    <col min="6" max="8" width="11.42578125" style="21" customWidth="1"/>
    <col min="9" max="10" width="10" style="21" customWidth="1"/>
    <col min="11" max="11" width="6" style="21" customWidth="1"/>
    <col min="12" max="16384" width="9.140625" style="21"/>
  </cols>
  <sheetData>
    <row r="1" spans="1:11" ht="27.75" customHeight="1" thickBot="1" x14ac:dyDescent="0.25">
      <c r="A1" s="21" t="s">
        <v>29</v>
      </c>
      <c r="B1" s="64" t="s">
        <v>51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4.1" customHeight="1" thickTop="1" x14ac:dyDescent="0.2">
      <c r="A2" s="21">
        <f>IF(ED_EXERCICI="","",ED_EXERCICI)</f>
        <v>2021</v>
      </c>
      <c r="B2" s="22"/>
    </row>
    <row r="3" spans="1:11" ht="14.1" customHeight="1" x14ac:dyDescent="0.25">
      <c r="A3" s="23">
        <f>DATE(ED_EXERCICI,1,1)</f>
        <v>44197</v>
      </c>
      <c r="B3" s="24"/>
    </row>
    <row r="4" spans="1:11" ht="14.1" customHeight="1" x14ac:dyDescent="0.2">
      <c r="B4" s="35" t="s">
        <v>14</v>
      </c>
    </row>
    <row r="5" spans="1:11" x14ac:dyDescent="0.2">
      <c r="A5" s="21" t="s">
        <v>49</v>
      </c>
      <c r="B5" s="66" t="s">
        <v>56</v>
      </c>
      <c r="C5" s="67"/>
      <c r="D5" s="67"/>
    </row>
    <row r="6" spans="1:11" x14ac:dyDescent="0.2">
      <c r="A6" s="21" t="s">
        <v>30</v>
      </c>
      <c r="B6" s="36"/>
    </row>
    <row r="7" spans="1:11" x14ac:dyDescent="0.2">
      <c r="A7" s="21" t="s">
        <v>50</v>
      </c>
    </row>
    <row r="8" spans="1:11" ht="15.75" customHeight="1" thickBot="1" x14ac:dyDescent="0.25">
      <c r="B8" s="64" t="s">
        <v>31</v>
      </c>
      <c r="C8" s="65"/>
      <c r="D8" s="65"/>
      <c r="E8" s="65"/>
      <c r="F8" s="65"/>
      <c r="G8" s="65"/>
      <c r="H8" s="65"/>
      <c r="I8" s="65"/>
      <c r="J8" s="65"/>
      <c r="K8" s="65"/>
    </row>
    <row r="9" spans="1:11" ht="6" customHeight="1" thickTop="1" x14ac:dyDescent="0.2"/>
    <row r="11" spans="1:11" ht="13.5" thickBot="1" x14ac:dyDescent="0.25">
      <c r="B11" s="26" t="s">
        <v>32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1:11" x14ac:dyDescent="0.2">
      <c r="B12" s="28" t="s">
        <v>0</v>
      </c>
    </row>
    <row r="13" spans="1:11" ht="15" x14ac:dyDescent="0.2">
      <c r="B13" s="69" t="s">
        <v>54</v>
      </c>
      <c r="C13" s="70"/>
      <c r="D13" s="70"/>
      <c r="E13" s="29"/>
      <c r="F13" s="29"/>
      <c r="G13" s="29"/>
      <c r="H13" s="29"/>
      <c r="I13" s="29"/>
      <c r="J13" s="29"/>
      <c r="K13" s="29"/>
    </row>
    <row r="14" spans="1:11" x14ac:dyDescent="0.2">
      <c r="B14" s="28" t="s">
        <v>1</v>
      </c>
    </row>
    <row r="15" spans="1:11" ht="15.75" thickBot="1" x14ac:dyDescent="0.25">
      <c r="B15" s="71" t="s">
        <v>53</v>
      </c>
      <c r="C15" s="72"/>
      <c r="D15" s="72"/>
      <c r="E15" s="72"/>
      <c r="F15" s="72"/>
      <c r="G15" s="72"/>
      <c r="H15" s="72"/>
      <c r="I15" s="72"/>
      <c r="J15" s="72"/>
      <c r="K15" s="72"/>
    </row>
    <row r="18" spans="1:11" ht="12.75" customHeight="1" thickBot="1" x14ac:dyDescent="0.25">
      <c r="B18" s="26" t="s">
        <v>2</v>
      </c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2.75" customHeight="1" x14ac:dyDescent="0.2"/>
    <row r="20" spans="1:11" ht="12.75" customHeight="1" x14ac:dyDescent="0.2">
      <c r="A20" s="19"/>
      <c r="B20" s="75" t="str">
        <f>IF(D33="","Comunicació de l'estat del deute a final d'exercici",CONCATENATE("Comunicació de l'estat del deute a ",E34))</f>
        <v>Comunicació de l'estat del deute a 31/12/2021</v>
      </c>
      <c r="C20" s="76"/>
      <c r="D20" s="76"/>
      <c r="E20" s="76"/>
      <c r="F20" s="76"/>
      <c r="G20" s="76"/>
      <c r="H20" s="76"/>
      <c r="I20" s="76"/>
      <c r="J20" s="76"/>
      <c r="K20" s="76"/>
    </row>
    <row r="21" spans="1:11" ht="12.75" customHeight="1" thickBot="1" x14ac:dyDescent="0.25">
      <c r="A21" s="19"/>
      <c r="B21" s="27"/>
      <c r="C21" s="27"/>
      <c r="D21" s="63"/>
      <c r="E21" s="63"/>
      <c r="F21" s="63"/>
      <c r="G21" s="63"/>
      <c r="H21" s="63"/>
      <c r="I21" s="63"/>
      <c r="J21" s="63"/>
      <c r="K21" s="63"/>
    </row>
    <row r="22" spans="1:11" ht="12.75" customHeight="1" x14ac:dyDescent="0.2">
      <c r="A22" s="6"/>
    </row>
    <row r="24" spans="1:11" ht="13.5" thickBot="1" x14ac:dyDescent="0.25">
      <c r="B24" s="26" t="s">
        <v>3</v>
      </c>
      <c r="C24" s="27"/>
      <c r="D24" s="27"/>
      <c r="E24" s="27"/>
      <c r="F24" s="27"/>
      <c r="G24" s="27"/>
      <c r="H24" s="27"/>
      <c r="I24" s="27"/>
      <c r="J24" s="27"/>
      <c r="K24" s="27"/>
    </row>
    <row r="26" spans="1:11" x14ac:dyDescent="0.2">
      <c r="A26" s="19" t="b">
        <v>1</v>
      </c>
      <c r="B26" s="19"/>
      <c r="C26" s="21" t="s">
        <v>33</v>
      </c>
    </row>
    <row r="27" spans="1:11" x14ac:dyDescent="0.2">
      <c r="A27" s="19" t="b">
        <v>1</v>
      </c>
      <c r="B27" s="19"/>
      <c r="C27" s="21" t="s">
        <v>34</v>
      </c>
    </row>
    <row r="28" spans="1:11" ht="13.5" thickBot="1" x14ac:dyDescent="0.25">
      <c r="B28" s="27"/>
      <c r="C28" s="27"/>
      <c r="D28" s="68"/>
      <c r="E28" s="68"/>
      <c r="F28" s="68"/>
      <c r="G28" s="68"/>
      <c r="H28" s="68"/>
      <c r="I28" s="68"/>
      <c r="J28" s="68"/>
      <c r="K28" s="68"/>
    </row>
    <row r="31" spans="1:11" ht="13.5" thickBot="1" x14ac:dyDescent="0.25">
      <c r="B31" s="26" t="s">
        <v>41</v>
      </c>
      <c r="C31" s="27"/>
      <c r="D31" s="27"/>
      <c r="E31" s="27"/>
      <c r="F31" s="27"/>
      <c r="G31" s="27"/>
      <c r="H31" s="27"/>
      <c r="I31" s="27"/>
      <c r="J31" s="27"/>
      <c r="K31" s="27"/>
    </row>
    <row r="32" spans="1:11" x14ac:dyDescent="0.2">
      <c r="B32" s="40"/>
      <c r="C32" s="32"/>
      <c r="D32" s="32"/>
      <c r="E32" s="32"/>
      <c r="F32" s="32"/>
      <c r="G32" s="32"/>
      <c r="H32" s="32"/>
      <c r="I32" s="32"/>
      <c r="J32" s="32"/>
      <c r="K32" s="32"/>
    </row>
    <row r="33" spans="1:11" x14ac:dyDescent="0.2">
      <c r="C33" s="55" t="s">
        <v>48</v>
      </c>
      <c r="D33" s="54">
        <v>2021</v>
      </c>
      <c r="E33" s="53" t="str">
        <f>IF(AND(D33="",F41&gt;0,1),"Cal que indiqueu l'exercici de referència","")</f>
        <v/>
      </c>
      <c r="F33" s="25"/>
      <c r="G33" s="25"/>
      <c r="H33" s="25"/>
      <c r="I33" s="25"/>
      <c r="J33" s="25"/>
      <c r="K33" s="25"/>
    </row>
    <row r="34" spans="1:11" ht="12.75" customHeight="1" x14ac:dyDescent="0.2">
      <c r="B34" s="50" t="s">
        <v>18</v>
      </c>
      <c r="C34" s="37"/>
      <c r="D34" s="37"/>
      <c r="E34" s="73" t="str">
        <f>IF(D33="","",CONCATENATE("31/12/",D33))</f>
        <v>31/12/2021</v>
      </c>
      <c r="F34" s="74"/>
      <c r="G34" s="74"/>
      <c r="H34" s="42"/>
      <c r="I34" s="25"/>
      <c r="J34" s="25"/>
      <c r="K34" s="25"/>
    </row>
    <row r="35" spans="1:11" ht="12.75" customHeight="1" x14ac:dyDescent="0.2">
      <c r="A35" s="35"/>
      <c r="B35" s="41" t="s">
        <v>42</v>
      </c>
      <c r="C35" s="25"/>
      <c r="D35" s="25"/>
      <c r="E35" s="25"/>
      <c r="F35" s="58">
        <f>SUM(ED_DV_CR_CT)</f>
        <v>0</v>
      </c>
      <c r="G35" s="58"/>
      <c r="H35" s="25"/>
      <c r="I35" s="25"/>
      <c r="J35" s="25"/>
      <c r="K35" s="25"/>
    </row>
    <row r="36" spans="1:11" x14ac:dyDescent="0.2">
      <c r="A36" s="35"/>
      <c r="B36" s="41" t="s">
        <v>43</v>
      </c>
      <c r="C36" s="25"/>
      <c r="D36" s="25"/>
      <c r="E36" s="25"/>
      <c r="F36" s="58">
        <f>SUM(ED_DV_CR_LT)</f>
        <v>0</v>
      </c>
      <c r="G36" s="58"/>
      <c r="H36" s="25"/>
      <c r="I36" s="25"/>
      <c r="J36" s="25"/>
      <c r="K36" s="25"/>
    </row>
    <row r="37" spans="1:11" x14ac:dyDescent="0.2">
      <c r="A37" s="35"/>
      <c r="C37" s="43" t="s">
        <v>46</v>
      </c>
      <c r="D37" s="44"/>
      <c r="E37" s="44"/>
      <c r="F37" s="59">
        <f>F35+F36</f>
        <v>0</v>
      </c>
      <c r="G37" s="59"/>
      <c r="H37" s="25"/>
      <c r="I37" s="25"/>
      <c r="J37" s="25"/>
      <c r="K37" s="25"/>
    </row>
    <row r="38" spans="1:11" x14ac:dyDescent="0.2">
      <c r="A38" s="35"/>
      <c r="B38" s="41" t="s">
        <v>44</v>
      </c>
      <c r="C38" s="25"/>
      <c r="D38" s="25"/>
      <c r="E38" s="25"/>
      <c r="F38" s="58">
        <f>SUM(ED_DV_AVCR_CT)</f>
        <v>0</v>
      </c>
      <c r="G38" s="58"/>
      <c r="H38" s="25"/>
      <c r="I38" s="25"/>
      <c r="J38" s="25"/>
      <c r="K38" s="25"/>
    </row>
    <row r="39" spans="1:11" x14ac:dyDescent="0.2">
      <c r="A39" s="35"/>
      <c r="B39" s="41" t="s">
        <v>45</v>
      </c>
      <c r="C39" s="25"/>
      <c r="D39" s="25"/>
      <c r="E39" s="25"/>
      <c r="F39" s="58">
        <f>SUM(ED_DV_AVCR_LT)</f>
        <v>0</v>
      </c>
      <c r="G39" s="58"/>
      <c r="H39" s="25"/>
      <c r="I39" s="25"/>
      <c r="J39" s="25"/>
      <c r="K39" s="25"/>
    </row>
    <row r="40" spans="1:11" x14ac:dyDescent="0.2">
      <c r="A40" s="35"/>
      <c r="C40" s="43" t="s">
        <v>47</v>
      </c>
      <c r="D40" s="44"/>
      <c r="E40" s="44"/>
      <c r="F40" s="59">
        <f>F38+F39</f>
        <v>0</v>
      </c>
      <c r="G40" s="59"/>
      <c r="H40" s="25"/>
      <c r="I40" s="25"/>
      <c r="J40" s="25"/>
      <c r="K40" s="25"/>
    </row>
    <row r="41" spans="1:11" x14ac:dyDescent="0.2">
      <c r="A41" s="35"/>
      <c r="C41" s="43"/>
      <c r="D41" s="44"/>
      <c r="E41" s="56" t="s">
        <v>38</v>
      </c>
      <c r="F41" s="77">
        <f>F37+F40</f>
        <v>0</v>
      </c>
      <c r="G41" s="78"/>
      <c r="H41" s="25"/>
      <c r="I41" s="25"/>
      <c r="J41" s="25"/>
      <c r="K41" s="25"/>
    </row>
    <row r="42" spans="1:11" s="49" customFormat="1" ht="15.75" thickBot="1" x14ac:dyDescent="0.25">
      <c r="A42" s="45"/>
      <c r="B42" s="46"/>
      <c r="C42" s="47"/>
      <c r="D42" s="48"/>
      <c r="E42" s="39"/>
      <c r="F42" s="39"/>
      <c r="G42" s="39"/>
      <c r="H42" s="39"/>
      <c r="I42" s="39"/>
      <c r="J42" s="39"/>
      <c r="K42" s="39"/>
    </row>
    <row r="44" spans="1:11" ht="13.5" thickBot="1" x14ac:dyDescent="0.25"/>
    <row r="45" spans="1:11" x14ac:dyDescent="0.2">
      <c r="B45" s="31" t="s">
        <v>6</v>
      </c>
      <c r="C45" s="32"/>
      <c r="D45" s="32"/>
      <c r="E45" s="32"/>
      <c r="F45" s="32"/>
      <c r="G45" s="31" t="s">
        <v>7</v>
      </c>
      <c r="H45" s="31"/>
      <c r="I45" s="31"/>
      <c r="J45" s="32"/>
      <c r="K45" s="32"/>
    </row>
    <row r="50" spans="2:11" x14ac:dyDescent="0.2">
      <c r="B50" s="79"/>
      <c r="C50" s="79"/>
      <c r="D50" s="79"/>
      <c r="E50" s="79"/>
      <c r="F50" s="79"/>
      <c r="G50" s="79" t="s">
        <v>55</v>
      </c>
      <c r="H50" s="80"/>
      <c r="I50" s="80"/>
      <c r="J50" s="80"/>
      <c r="K50" s="80"/>
    </row>
    <row r="51" spans="2:11" x14ac:dyDescent="0.2">
      <c r="B51" s="28" t="s">
        <v>5</v>
      </c>
      <c r="C51" s="30"/>
      <c r="D51" s="30"/>
      <c r="E51" s="30"/>
      <c r="F51" s="30"/>
      <c r="G51" s="30"/>
      <c r="H51" s="30"/>
      <c r="I51" s="28" t="s">
        <v>4</v>
      </c>
    </row>
    <row r="52" spans="2:11" ht="15.75" thickBot="1" x14ac:dyDescent="0.25">
      <c r="B52" s="62" t="s">
        <v>59</v>
      </c>
      <c r="C52" s="62"/>
      <c r="D52" s="62"/>
      <c r="E52" s="62"/>
      <c r="F52" s="62"/>
      <c r="G52" s="62"/>
      <c r="H52" s="52"/>
      <c r="I52" s="60">
        <v>44726</v>
      </c>
      <c r="J52" s="61"/>
      <c r="K52" s="33"/>
    </row>
    <row r="53" spans="2:11" ht="13.5" thickTop="1" x14ac:dyDescent="0.2"/>
    <row r="55" spans="2:11" ht="15.75" x14ac:dyDescent="0.25">
      <c r="B55" s="24" t="s">
        <v>28</v>
      </c>
    </row>
    <row r="60" spans="2:11" x14ac:dyDescent="0.2">
      <c r="I60" s="34"/>
    </row>
  </sheetData>
  <sheetProtection password="CD78" sheet="1" objects="1" scenarios="1" formatCells="0"/>
  <mergeCells count="20">
    <mergeCell ref="E34:G34"/>
    <mergeCell ref="B20:K20"/>
    <mergeCell ref="F39:G39"/>
    <mergeCell ref="F40:G40"/>
    <mergeCell ref="F41:G41"/>
    <mergeCell ref="D21:K21"/>
    <mergeCell ref="B1:K1"/>
    <mergeCell ref="B5:D5"/>
    <mergeCell ref="D28:K28"/>
    <mergeCell ref="B8:K8"/>
    <mergeCell ref="B13:D13"/>
    <mergeCell ref="B15:K15"/>
    <mergeCell ref="F35:G35"/>
    <mergeCell ref="F36:G36"/>
    <mergeCell ref="F38:G38"/>
    <mergeCell ref="F37:G37"/>
    <mergeCell ref="I52:J52"/>
    <mergeCell ref="B52:G52"/>
    <mergeCell ref="B50:F50"/>
    <mergeCell ref="G50:K50"/>
  </mergeCells>
  <phoneticPr fontId="0" type="noConversion"/>
  <dataValidations xWindow="94" yWindow="453" count="2">
    <dataValidation operator="lessThan" allowBlank="1" showInputMessage="1" showErrorMessage="1" prompt="Número d'expedient assignat per la Direcció General de Política Financera i Assegurances. Només cal emplenar-lo quan s'aporta documentació addicional requerida per aquest òrgan." sqref="B5" xr:uid="{00000000-0002-0000-0000-000000000000}"/>
    <dataValidation allowBlank="1" showInputMessage="1" showErrorMessage="1" prompt="Podeu consultar aquest codi a http://www.municat.net/" sqref="B13:D13" xr:uid="{00000000-0002-0000-0000-000001000000}"/>
  </dataValidations>
  <pageMargins left="0.75" right="0.75" top="0.15748031496062992" bottom="0.98425196850393704" header="0" footer="0"/>
  <pageSetup paperSize="9" scale="8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1</xdr:col>
                    <xdr:colOff>57150</xdr:colOff>
                    <xdr:row>24</xdr:row>
                    <xdr:rowOff>114300</xdr:rowOff>
                  </from>
                  <to>
                    <xdr:col>2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</xdr:col>
                    <xdr:colOff>57150</xdr:colOff>
                    <xdr:row>25</xdr:row>
                    <xdr:rowOff>114300</xdr:rowOff>
                  </from>
                  <to>
                    <xdr:col>2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>
    <pageSetUpPr fitToPage="1"/>
  </sheetPr>
  <dimension ref="A1:H940"/>
  <sheetViews>
    <sheetView showGridLines="0" zoomScaleNormal="100" workbookViewId="0">
      <pane ySplit="4" topLeftCell="A5" activePane="bottomLeft" state="frozen"/>
      <selection sqref="A1:XFD1048576"/>
      <selection pane="bottomLeft" sqref="A1:XFD1048576"/>
    </sheetView>
  </sheetViews>
  <sheetFormatPr defaultColWidth="9.140625" defaultRowHeight="12.75" customHeight="1" x14ac:dyDescent="0.2"/>
  <cols>
    <col min="1" max="1" width="12.42578125" style="1" customWidth="1"/>
    <col min="2" max="2" width="9.85546875" style="1" customWidth="1"/>
    <col min="3" max="3" width="10" style="1" customWidth="1"/>
    <col min="4" max="7" width="13.7109375" style="1" customWidth="1"/>
    <col min="8" max="8" width="20.42578125" style="1" customWidth="1"/>
    <col min="9" max="16384" width="9.140625" style="1"/>
  </cols>
  <sheetData>
    <row r="1" spans="1:8" ht="18" customHeight="1" thickBot="1" x14ac:dyDescent="0.25">
      <c r="A1" s="3" t="s">
        <v>33</v>
      </c>
      <c r="B1" s="3"/>
      <c r="C1" s="3"/>
      <c r="D1" s="3"/>
      <c r="E1" s="3"/>
      <c r="F1" s="2"/>
      <c r="G1" s="2"/>
      <c r="H1" s="2"/>
    </row>
    <row r="2" spans="1:8" ht="15" customHeight="1" thickTop="1" x14ac:dyDescent="0.2">
      <c r="A2" s="83" t="s">
        <v>17</v>
      </c>
      <c r="B2" s="86" t="s">
        <v>16</v>
      </c>
      <c r="C2" s="86" t="s">
        <v>35</v>
      </c>
      <c r="D2" s="86" t="s">
        <v>40</v>
      </c>
      <c r="E2" s="38" t="s">
        <v>15</v>
      </c>
      <c r="F2" s="91" t="str">
        <f>'ED-0'!E34</f>
        <v>31/12/2021</v>
      </c>
      <c r="G2" s="92"/>
      <c r="H2" s="81" t="s">
        <v>39</v>
      </c>
    </row>
    <row r="3" spans="1:8" ht="12.75" customHeight="1" x14ac:dyDescent="0.2">
      <c r="A3" s="84"/>
      <c r="B3" s="87"/>
      <c r="C3" s="87"/>
      <c r="D3" s="87"/>
      <c r="E3" s="89" t="s">
        <v>36</v>
      </c>
      <c r="F3" s="89" t="s">
        <v>37</v>
      </c>
      <c r="G3" s="89" t="s">
        <v>38</v>
      </c>
      <c r="H3" s="82"/>
    </row>
    <row r="4" spans="1:8" ht="12.75" customHeight="1" x14ac:dyDescent="0.2">
      <c r="A4" s="85"/>
      <c r="B4" s="88"/>
      <c r="C4" s="88"/>
      <c r="D4" s="88"/>
      <c r="E4" s="90"/>
      <c r="F4" s="90"/>
      <c r="G4" s="90"/>
      <c r="H4" s="82"/>
    </row>
    <row r="5" spans="1:8" ht="12.75" customHeight="1" x14ac:dyDescent="0.2">
      <c r="A5" s="18"/>
      <c r="B5" s="17"/>
      <c r="C5" s="17"/>
      <c r="D5" s="15"/>
      <c r="E5" s="15"/>
      <c r="F5" s="15"/>
      <c r="G5" s="51">
        <f>E5+F5</f>
        <v>0</v>
      </c>
      <c r="H5" s="20" t="s">
        <v>57</v>
      </c>
    </row>
    <row r="6" spans="1:8" ht="12.75" customHeight="1" x14ac:dyDescent="0.2">
      <c r="A6" s="18"/>
      <c r="B6" s="17"/>
      <c r="C6" s="17"/>
      <c r="D6" s="15"/>
      <c r="E6" s="15"/>
      <c r="F6" s="15"/>
      <c r="G6" s="51">
        <f t="shared" ref="G6:G64" si="0">E6+F6</f>
        <v>0</v>
      </c>
      <c r="H6" s="20"/>
    </row>
    <row r="7" spans="1:8" ht="12.75" customHeight="1" x14ac:dyDescent="0.2">
      <c r="A7" s="18"/>
      <c r="B7" s="17"/>
      <c r="C7" s="17"/>
      <c r="D7" s="15"/>
      <c r="E7" s="15"/>
      <c r="F7" s="15"/>
      <c r="G7" s="51">
        <f t="shared" si="0"/>
        <v>0</v>
      </c>
      <c r="H7" s="20"/>
    </row>
    <row r="8" spans="1:8" ht="12.75" customHeight="1" x14ac:dyDescent="0.2">
      <c r="A8" s="18"/>
      <c r="B8" s="17"/>
      <c r="C8" s="17"/>
      <c r="D8" s="15"/>
      <c r="E8" s="15"/>
      <c r="F8" s="15"/>
      <c r="G8" s="51">
        <f t="shared" si="0"/>
        <v>0</v>
      </c>
      <c r="H8" s="20"/>
    </row>
    <row r="9" spans="1:8" ht="12.75" customHeight="1" x14ac:dyDescent="0.2">
      <c r="A9" s="18"/>
      <c r="B9" s="17"/>
      <c r="C9" s="17"/>
      <c r="D9" s="15"/>
      <c r="E9" s="15"/>
      <c r="F9" s="15"/>
      <c r="G9" s="51">
        <f t="shared" si="0"/>
        <v>0</v>
      </c>
      <c r="H9" s="20"/>
    </row>
    <row r="10" spans="1:8" ht="12.75" customHeight="1" x14ac:dyDescent="0.2">
      <c r="A10" s="18"/>
      <c r="B10" s="17"/>
      <c r="C10" s="17"/>
      <c r="D10" s="15"/>
      <c r="E10" s="15"/>
      <c r="F10" s="15"/>
      <c r="G10" s="51">
        <f t="shared" si="0"/>
        <v>0</v>
      </c>
      <c r="H10" s="20"/>
    </row>
    <row r="11" spans="1:8" ht="12.75" customHeight="1" x14ac:dyDescent="0.2">
      <c r="A11" s="18"/>
      <c r="B11" s="17"/>
      <c r="C11" s="17"/>
      <c r="D11" s="15"/>
      <c r="E11" s="15"/>
      <c r="F11" s="15"/>
      <c r="G11" s="51">
        <f t="shared" si="0"/>
        <v>0</v>
      </c>
      <c r="H11" s="57"/>
    </row>
    <row r="12" spans="1:8" ht="12.75" customHeight="1" x14ac:dyDescent="0.2">
      <c r="A12" s="18"/>
      <c r="B12" s="17"/>
      <c r="C12" s="17"/>
      <c r="D12" s="15"/>
      <c r="E12" s="15"/>
      <c r="F12" s="15"/>
      <c r="G12" s="51">
        <f t="shared" si="0"/>
        <v>0</v>
      </c>
      <c r="H12" s="20"/>
    </row>
    <row r="13" spans="1:8" ht="12.75" customHeight="1" x14ac:dyDescent="0.2">
      <c r="A13" s="18"/>
      <c r="B13" s="17"/>
      <c r="C13" s="17"/>
      <c r="D13" s="15"/>
      <c r="E13" s="15"/>
      <c r="F13" s="15"/>
      <c r="G13" s="51">
        <f t="shared" si="0"/>
        <v>0</v>
      </c>
      <c r="H13" s="20"/>
    </row>
    <row r="14" spans="1:8" ht="12.75" customHeight="1" x14ac:dyDescent="0.2">
      <c r="A14" s="18"/>
      <c r="B14" s="17"/>
      <c r="C14" s="17"/>
      <c r="D14" s="15"/>
      <c r="E14" s="15"/>
      <c r="F14" s="15"/>
      <c r="G14" s="51">
        <f>E14+F14</f>
        <v>0</v>
      </c>
      <c r="H14" s="20"/>
    </row>
    <row r="15" spans="1:8" ht="12.75" customHeight="1" x14ac:dyDescent="0.2">
      <c r="A15" s="18"/>
      <c r="B15" s="17"/>
      <c r="C15" s="17"/>
      <c r="D15" s="15"/>
      <c r="E15" s="15"/>
      <c r="F15" s="15"/>
      <c r="G15" s="51">
        <f>E15+F15</f>
        <v>0</v>
      </c>
      <c r="H15" s="20"/>
    </row>
    <row r="16" spans="1:8" ht="12.75" customHeight="1" x14ac:dyDescent="0.2">
      <c r="A16" s="18"/>
      <c r="B16" s="17"/>
      <c r="C16" s="17"/>
      <c r="D16" s="15"/>
      <c r="E16" s="15"/>
      <c r="F16" s="15"/>
      <c r="G16" s="51">
        <f>E16+F16</f>
        <v>0</v>
      </c>
      <c r="H16" s="20"/>
    </row>
    <row r="17" spans="1:8" ht="12.75" customHeight="1" x14ac:dyDescent="0.2">
      <c r="A17" s="18"/>
      <c r="B17" s="17"/>
      <c r="C17" s="17"/>
      <c r="D17" s="15"/>
      <c r="E17" s="15"/>
      <c r="F17" s="15"/>
      <c r="G17" s="51">
        <f>E17+F17</f>
        <v>0</v>
      </c>
      <c r="H17" s="20"/>
    </row>
    <row r="18" spans="1:8" ht="12.75" customHeight="1" x14ac:dyDescent="0.2">
      <c r="A18" s="18"/>
      <c r="B18" s="17"/>
      <c r="C18" s="17"/>
      <c r="D18" s="15"/>
      <c r="E18" s="15"/>
      <c r="F18" s="15"/>
      <c r="G18" s="51">
        <f>E18+F18</f>
        <v>0</v>
      </c>
      <c r="H18" s="20"/>
    </row>
    <row r="19" spans="1:8" ht="12.75" customHeight="1" x14ac:dyDescent="0.2">
      <c r="A19" s="18"/>
      <c r="B19" s="17"/>
      <c r="C19" s="17"/>
      <c r="D19" s="15"/>
      <c r="E19" s="15"/>
      <c r="F19" s="15"/>
      <c r="G19" s="51">
        <f t="shared" si="0"/>
        <v>0</v>
      </c>
      <c r="H19" s="20"/>
    </row>
    <row r="20" spans="1:8" ht="12.75" customHeight="1" x14ac:dyDescent="0.2">
      <c r="A20" s="18"/>
      <c r="B20" s="17"/>
      <c r="C20" s="17"/>
      <c r="D20" s="15"/>
      <c r="E20" s="15"/>
      <c r="F20" s="15"/>
      <c r="G20" s="51">
        <f t="shared" si="0"/>
        <v>0</v>
      </c>
      <c r="H20" s="20"/>
    </row>
    <row r="21" spans="1:8" ht="12.75" customHeight="1" x14ac:dyDescent="0.2">
      <c r="A21" s="18"/>
      <c r="B21" s="17"/>
      <c r="C21" s="17"/>
      <c r="D21" s="15"/>
      <c r="E21" s="15"/>
      <c r="F21" s="15"/>
      <c r="G21" s="51">
        <f t="shared" si="0"/>
        <v>0</v>
      </c>
      <c r="H21" s="20"/>
    </row>
    <row r="22" spans="1:8" ht="12.75" customHeight="1" x14ac:dyDescent="0.2">
      <c r="A22" s="18"/>
      <c r="B22" s="17"/>
      <c r="C22" s="17"/>
      <c r="D22" s="15"/>
      <c r="E22" s="15"/>
      <c r="F22" s="15"/>
      <c r="G22" s="51">
        <f t="shared" si="0"/>
        <v>0</v>
      </c>
      <c r="H22" s="20"/>
    </row>
    <row r="23" spans="1:8" ht="12.75" customHeight="1" x14ac:dyDescent="0.2">
      <c r="A23" s="18"/>
      <c r="B23" s="17"/>
      <c r="C23" s="17"/>
      <c r="D23" s="15"/>
      <c r="E23" s="15"/>
      <c r="F23" s="15"/>
      <c r="G23" s="51">
        <f t="shared" si="0"/>
        <v>0</v>
      </c>
      <c r="H23" s="20"/>
    </row>
    <row r="24" spans="1:8" ht="12.75" customHeight="1" x14ac:dyDescent="0.2">
      <c r="A24" s="18"/>
      <c r="B24" s="17"/>
      <c r="C24" s="17"/>
      <c r="D24" s="15"/>
      <c r="E24" s="15"/>
      <c r="F24" s="15"/>
      <c r="G24" s="51">
        <f t="shared" si="0"/>
        <v>0</v>
      </c>
      <c r="H24" s="20"/>
    </row>
    <row r="25" spans="1:8" ht="12.75" customHeight="1" x14ac:dyDescent="0.2">
      <c r="A25" s="18"/>
      <c r="B25" s="17"/>
      <c r="C25" s="17"/>
      <c r="D25" s="15"/>
      <c r="E25" s="15"/>
      <c r="F25" s="15"/>
      <c r="G25" s="51">
        <f t="shared" si="0"/>
        <v>0</v>
      </c>
      <c r="H25" s="20"/>
    </row>
    <row r="26" spans="1:8" ht="12.75" customHeight="1" x14ac:dyDescent="0.2">
      <c r="A26" s="18"/>
      <c r="B26" s="17"/>
      <c r="C26" s="17"/>
      <c r="D26" s="15"/>
      <c r="E26" s="15"/>
      <c r="F26" s="15"/>
      <c r="G26" s="51">
        <f t="shared" si="0"/>
        <v>0</v>
      </c>
      <c r="H26" s="20"/>
    </row>
    <row r="27" spans="1:8" ht="12.75" customHeight="1" x14ac:dyDescent="0.2">
      <c r="A27" s="18"/>
      <c r="B27" s="17"/>
      <c r="C27" s="17"/>
      <c r="D27" s="15"/>
      <c r="E27" s="15"/>
      <c r="F27" s="15"/>
      <c r="G27" s="51">
        <f t="shared" si="0"/>
        <v>0</v>
      </c>
      <c r="H27" s="20"/>
    </row>
    <row r="28" spans="1:8" ht="12.75" customHeight="1" x14ac:dyDescent="0.2">
      <c r="A28" s="18"/>
      <c r="B28" s="17"/>
      <c r="C28" s="17"/>
      <c r="D28" s="15"/>
      <c r="E28" s="15"/>
      <c r="F28" s="15"/>
      <c r="G28" s="51">
        <f t="shared" si="0"/>
        <v>0</v>
      </c>
      <c r="H28" s="20"/>
    </row>
    <row r="29" spans="1:8" ht="12.75" customHeight="1" x14ac:dyDescent="0.2">
      <c r="A29" s="18"/>
      <c r="B29" s="17"/>
      <c r="C29" s="17"/>
      <c r="D29" s="15"/>
      <c r="E29" s="15"/>
      <c r="F29" s="15"/>
      <c r="G29" s="51">
        <f t="shared" si="0"/>
        <v>0</v>
      </c>
      <c r="H29" s="20"/>
    </row>
    <row r="30" spans="1:8" ht="12.75" customHeight="1" x14ac:dyDescent="0.2">
      <c r="A30" s="18"/>
      <c r="B30" s="17"/>
      <c r="C30" s="17"/>
      <c r="D30" s="15"/>
      <c r="E30" s="15"/>
      <c r="F30" s="15"/>
      <c r="G30" s="51">
        <f t="shared" si="0"/>
        <v>0</v>
      </c>
      <c r="H30" s="20"/>
    </row>
    <row r="31" spans="1:8" ht="12.75" customHeight="1" x14ac:dyDescent="0.2">
      <c r="A31" s="18"/>
      <c r="B31" s="17"/>
      <c r="C31" s="17"/>
      <c r="D31" s="15"/>
      <c r="E31" s="15"/>
      <c r="F31" s="15"/>
      <c r="G31" s="51">
        <f t="shared" si="0"/>
        <v>0</v>
      </c>
      <c r="H31" s="20"/>
    </row>
    <row r="32" spans="1:8" ht="12.75" customHeight="1" x14ac:dyDescent="0.2">
      <c r="A32" s="18"/>
      <c r="B32" s="17"/>
      <c r="C32" s="17"/>
      <c r="D32" s="15"/>
      <c r="E32" s="15"/>
      <c r="F32" s="15"/>
      <c r="G32" s="51">
        <f t="shared" si="0"/>
        <v>0</v>
      </c>
      <c r="H32" s="20"/>
    </row>
    <row r="33" spans="1:8" ht="12.75" customHeight="1" x14ac:dyDescent="0.2">
      <c r="A33" s="18"/>
      <c r="B33" s="17"/>
      <c r="C33" s="17"/>
      <c r="D33" s="15"/>
      <c r="E33" s="15"/>
      <c r="F33" s="15"/>
      <c r="G33" s="51">
        <f t="shared" si="0"/>
        <v>0</v>
      </c>
      <c r="H33" s="20"/>
    </row>
    <row r="34" spans="1:8" ht="12.75" customHeight="1" x14ac:dyDescent="0.2">
      <c r="A34" s="18"/>
      <c r="B34" s="17"/>
      <c r="C34" s="17"/>
      <c r="D34" s="15"/>
      <c r="E34" s="15"/>
      <c r="F34" s="15"/>
      <c r="G34" s="51">
        <f t="shared" si="0"/>
        <v>0</v>
      </c>
      <c r="H34" s="20"/>
    </row>
    <row r="35" spans="1:8" ht="12.75" customHeight="1" x14ac:dyDescent="0.2">
      <c r="A35" s="18"/>
      <c r="B35" s="17"/>
      <c r="C35" s="17"/>
      <c r="D35" s="15"/>
      <c r="E35" s="15"/>
      <c r="F35" s="15"/>
      <c r="G35" s="51">
        <f t="shared" si="0"/>
        <v>0</v>
      </c>
      <c r="H35" s="20"/>
    </row>
    <row r="36" spans="1:8" ht="12.75" customHeight="1" x14ac:dyDescent="0.2">
      <c r="A36" s="18"/>
      <c r="B36" s="17"/>
      <c r="C36" s="17"/>
      <c r="D36" s="15"/>
      <c r="E36" s="15"/>
      <c r="F36" s="15"/>
      <c r="G36" s="51">
        <f t="shared" si="0"/>
        <v>0</v>
      </c>
      <c r="H36" s="20"/>
    </row>
    <row r="37" spans="1:8" ht="12.75" customHeight="1" x14ac:dyDescent="0.2">
      <c r="A37" s="18"/>
      <c r="B37" s="17"/>
      <c r="C37" s="17"/>
      <c r="D37" s="15"/>
      <c r="E37" s="15"/>
      <c r="F37" s="15"/>
      <c r="G37" s="51">
        <f t="shared" si="0"/>
        <v>0</v>
      </c>
      <c r="H37" s="20"/>
    </row>
    <row r="38" spans="1:8" ht="12.75" customHeight="1" x14ac:dyDescent="0.2">
      <c r="A38" s="18"/>
      <c r="B38" s="17"/>
      <c r="C38" s="17"/>
      <c r="D38" s="15"/>
      <c r="E38" s="15"/>
      <c r="F38" s="15"/>
      <c r="G38" s="51">
        <f t="shared" si="0"/>
        <v>0</v>
      </c>
      <c r="H38" s="20"/>
    </row>
    <row r="39" spans="1:8" ht="12.75" customHeight="1" x14ac:dyDescent="0.2">
      <c r="A39" s="18"/>
      <c r="B39" s="17"/>
      <c r="C39" s="17"/>
      <c r="D39" s="15"/>
      <c r="E39" s="15"/>
      <c r="F39" s="15"/>
      <c r="G39" s="51">
        <f t="shared" si="0"/>
        <v>0</v>
      </c>
      <c r="H39" s="20"/>
    </row>
    <row r="40" spans="1:8" ht="12.75" customHeight="1" x14ac:dyDescent="0.2">
      <c r="A40" s="18"/>
      <c r="B40" s="17"/>
      <c r="C40" s="17"/>
      <c r="D40" s="15"/>
      <c r="E40" s="15"/>
      <c r="F40" s="15"/>
      <c r="G40" s="51">
        <f t="shared" si="0"/>
        <v>0</v>
      </c>
      <c r="H40" s="20"/>
    </row>
    <row r="41" spans="1:8" ht="12.75" customHeight="1" x14ac:dyDescent="0.2">
      <c r="A41" s="18"/>
      <c r="B41" s="17"/>
      <c r="C41" s="17"/>
      <c r="D41" s="15"/>
      <c r="E41" s="15"/>
      <c r="F41" s="15"/>
      <c r="G41" s="51">
        <f t="shared" si="0"/>
        <v>0</v>
      </c>
      <c r="H41" s="20"/>
    </row>
    <row r="42" spans="1:8" ht="12.75" customHeight="1" x14ac:dyDescent="0.2">
      <c r="A42" s="18"/>
      <c r="B42" s="17"/>
      <c r="C42" s="17"/>
      <c r="D42" s="15"/>
      <c r="E42" s="15"/>
      <c r="F42" s="15"/>
      <c r="G42" s="51">
        <f t="shared" si="0"/>
        <v>0</v>
      </c>
      <c r="H42" s="20"/>
    </row>
    <row r="43" spans="1:8" ht="12.75" customHeight="1" x14ac:dyDescent="0.2">
      <c r="A43" s="18"/>
      <c r="B43" s="17"/>
      <c r="C43" s="17"/>
      <c r="D43" s="15"/>
      <c r="E43" s="15"/>
      <c r="F43" s="15"/>
      <c r="G43" s="51">
        <f t="shared" si="0"/>
        <v>0</v>
      </c>
      <c r="H43" s="20"/>
    </row>
    <row r="44" spans="1:8" ht="12.75" customHeight="1" x14ac:dyDescent="0.2">
      <c r="A44" s="18"/>
      <c r="B44" s="17"/>
      <c r="C44" s="17"/>
      <c r="D44" s="15"/>
      <c r="E44" s="15"/>
      <c r="F44" s="15"/>
      <c r="G44" s="51">
        <f t="shared" si="0"/>
        <v>0</v>
      </c>
      <c r="H44" s="20"/>
    </row>
    <row r="45" spans="1:8" ht="12.75" customHeight="1" x14ac:dyDescent="0.2">
      <c r="A45" s="18"/>
      <c r="B45" s="17"/>
      <c r="C45" s="17"/>
      <c r="D45" s="15"/>
      <c r="E45" s="15"/>
      <c r="F45" s="15"/>
      <c r="G45" s="51">
        <f t="shared" si="0"/>
        <v>0</v>
      </c>
      <c r="H45" s="20"/>
    </row>
    <row r="46" spans="1:8" ht="12.75" customHeight="1" x14ac:dyDescent="0.2">
      <c r="A46" s="18"/>
      <c r="B46" s="17"/>
      <c r="C46" s="17"/>
      <c r="D46" s="15"/>
      <c r="E46" s="15"/>
      <c r="F46" s="15"/>
      <c r="G46" s="51">
        <f t="shared" si="0"/>
        <v>0</v>
      </c>
      <c r="H46" s="20"/>
    </row>
    <row r="47" spans="1:8" ht="12.75" customHeight="1" x14ac:dyDescent="0.2">
      <c r="A47" s="18"/>
      <c r="B47" s="17"/>
      <c r="C47" s="17"/>
      <c r="D47" s="15"/>
      <c r="E47" s="15"/>
      <c r="F47" s="15"/>
      <c r="G47" s="51">
        <f t="shared" si="0"/>
        <v>0</v>
      </c>
      <c r="H47" s="20"/>
    </row>
    <row r="48" spans="1:8" ht="12.75" customHeight="1" x14ac:dyDescent="0.2">
      <c r="A48" s="18"/>
      <c r="B48" s="17"/>
      <c r="C48" s="17"/>
      <c r="D48" s="15"/>
      <c r="E48" s="15"/>
      <c r="F48" s="15"/>
      <c r="G48" s="51">
        <f t="shared" si="0"/>
        <v>0</v>
      </c>
      <c r="H48" s="20"/>
    </row>
    <row r="49" spans="1:8" ht="12.75" customHeight="1" x14ac:dyDescent="0.2">
      <c r="A49" s="18"/>
      <c r="B49" s="17"/>
      <c r="C49" s="17"/>
      <c r="D49" s="15"/>
      <c r="E49" s="15"/>
      <c r="F49" s="15"/>
      <c r="G49" s="51">
        <f t="shared" si="0"/>
        <v>0</v>
      </c>
      <c r="H49" s="20"/>
    </row>
    <row r="50" spans="1:8" ht="12.75" customHeight="1" x14ac:dyDescent="0.2">
      <c r="A50" s="18"/>
      <c r="B50" s="17"/>
      <c r="C50" s="17"/>
      <c r="D50" s="15"/>
      <c r="E50" s="15"/>
      <c r="F50" s="15"/>
      <c r="G50" s="51">
        <f t="shared" si="0"/>
        <v>0</v>
      </c>
      <c r="H50" s="20"/>
    </row>
    <row r="51" spans="1:8" ht="12.75" customHeight="1" x14ac:dyDescent="0.2">
      <c r="A51" s="18"/>
      <c r="B51" s="17"/>
      <c r="C51" s="17"/>
      <c r="D51" s="15"/>
      <c r="E51" s="15"/>
      <c r="F51" s="15"/>
      <c r="G51" s="51">
        <f t="shared" si="0"/>
        <v>0</v>
      </c>
      <c r="H51" s="20"/>
    </row>
    <row r="52" spans="1:8" ht="12.75" customHeight="1" x14ac:dyDescent="0.2">
      <c r="A52" s="18"/>
      <c r="B52" s="17"/>
      <c r="C52" s="17"/>
      <c r="D52" s="15"/>
      <c r="E52" s="15"/>
      <c r="F52" s="15"/>
      <c r="G52" s="51">
        <f t="shared" si="0"/>
        <v>0</v>
      </c>
      <c r="H52" s="20"/>
    </row>
    <row r="53" spans="1:8" ht="12.75" customHeight="1" x14ac:dyDescent="0.2">
      <c r="A53" s="18"/>
      <c r="B53" s="17"/>
      <c r="C53" s="17"/>
      <c r="D53" s="15"/>
      <c r="E53" s="15"/>
      <c r="F53" s="15"/>
      <c r="G53" s="51">
        <f t="shared" si="0"/>
        <v>0</v>
      </c>
      <c r="H53" s="20"/>
    </row>
    <row r="54" spans="1:8" ht="12.75" customHeight="1" x14ac:dyDescent="0.2">
      <c r="A54" s="18"/>
      <c r="B54" s="17"/>
      <c r="C54" s="17"/>
      <c r="D54" s="15"/>
      <c r="E54" s="15"/>
      <c r="F54" s="15"/>
      <c r="G54" s="51">
        <f t="shared" si="0"/>
        <v>0</v>
      </c>
      <c r="H54" s="20"/>
    </row>
    <row r="55" spans="1:8" ht="12.75" customHeight="1" x14ac:dyDescent="0.2">
      <c r="A55" s="18"/>
      <c r="B55" s="17"/>
      <c r="C55" s="17"/>
      <c r="D55" s="15"/>
      <c r="E55" s="15"/>
      <c r="F55" s="15"/>
      <c r="G55" s="51">
        <f t="shared" si="0"/>
        <v>0</v>
      </c>
      <c r="H55" s="20"/>
    </row>
    <row r="56" spans="1:8" ht="12.75" customHeight="1" x14ac:dyDescent="0.2">
      <c r="A56" s="18"/>
      <c r="B56" s="17"/>
      <c r="C56" s="17"/>
      <c r="D56" s="15"/>
      <c r="E56" s="15"/>
      <c r="F56" s="15"/>
      <c r="G56" s="51">
        <f t="shared" si="0"/>
        <v>0</v>
      </c>
      <c r="H56" s="20"/>
    </row>
    <row r="57" spans="1:8" ht="12.75" customHeight="1" x14ac:dyDescent="0.2">
      <c r="A57" s="18"/>
      <c r="B57" s="17"/>
      <c r="C57" s="17"/>
      <c r="D57" s="15"/>
      <c r="E57" s="15"/>
      <c r="F57" s="15"/>
      <c r="G57" s="51">
        <f t="shared" si="0"/>
        <v>0</v>
      </c>
      <c r="H57" s="20"/>
    </row>
    <row r="58" spans="1:8" ht="12.75" customHeight="1" x14ac:dyDescent="0.2">
      <c r="A58" s="18"/>
      <c r="B58" s="17"/>
      <c r="C58" s="17"/>
      <c r="D58" s="15"/>
      <c r="E58" s="15"/>
      <c r="F58" s="15"/>
      <c r="G58" s="51">
        <f t="shared" si="0"/>
        <v>0</v>
      </c>
      <c r="H58" s="20"/>
    </row>
    <row r="59" spans="1:8" ht="12.75" customHeight="1" x14ac:dyDescent="0.2">
      <c r="A59" s="18"/>
      <c r="B59" s="17"/>
      <c r="C59" s="17"/>
      <c r="D59" s="15"/>
      <c r="E59" s="15"/>
      <c r="F59" s="15"/>
      <c r="G59" s="51">
        <f t="shared" si="0"/>
        <v>0</v>
      </c>
      <c r="H59" s="20"/>
    </row>
    <row r="60" spans="1:8" ht="12.75" customHeight="1" x14ac:dyDescent="0.2">
      <c r="A60" s="18"/>
      <c r="B60" s="17"/>
      <c r="C60" s="17"/>
      <c r="D60" s="15"/>
      <c r="E60" s="15"/>
      <c r="F60" s="15"/>
      <c r="G60" s="51">
        <f t="shared" si="0"/>
        <v>0</v>
      </c>
      <c r="H60" s="20"/>
    </row>
    <row r="61" spans="1:8" ht="12.75" customHeight="1" x14ac:dyDescent="0.2">
      <c r="A61" s="18"/>
      <c r="B61" s="17"/>
      <c r="C61" s="17"/>
      <c r="D61" s="15"/>
      <c r="E61" s="15"/>
      <c r="F61" s="15"/>
      <c r="G61" s="51">
        <f t="shared" si="0"/>
        <v>0</v>
      </c>
      <c r="H61" s="20"/>
    </row>
    <row r="62" spans="1:8" ht="12.75" customHeight="1" x14ac:dyDescent="0.2">
      <c r="A62" s="18"/>
      <c r="B62" s="17"/>
      <c r="C62" s="17"/>
      <c r="D62" s="15"/>
      <c r="E62" s="15"/>
      <c r="F62" s="15"/>
      <c r="G62" s="51">
        <f t="shared" si="0"/>
        <v>0</v>
      </c>
      <c r="H62" s="20"/>
    </row>
    <row r="63" spans="1:8" ht="12.75" customHeight="1" x14ac:dyDescent="0.2">
      <c r="A63" s="18"/>
      <c r="B63" s="17"/>
      <c r="C63" s="17"/>
      <c r="D63" s="15"/>
      <c r="E63" s="15"/>
      <c r="F63" s="15"/>
      <c r="G63" s="51">
        <f t="shared" si="0"/>
        <v>0</v>
      </c>
      <c r="H63" s="20"/>
    </row>
    <row r="64" spans="1:8" ht="12.75" customHeight="1" x14ac:dyDescent="0.2">
      <c r="A64" s="18"/>
      <c r="B64" s="17"/>
      <c r="C64" s="17"/>
      <c r="D64" s="15"/>
      <c r="E64" s="15"/>
      <c r="F64" s="15"/>
      <c r="G64" s="51">
        <f t="shared" si="0"/>
        <v>0</v>
      </c>
      <c r="H64" s="20"/>
    </row>
    <row r="65" spans="1:8" ht="12.75" customHeight="1" x14ac:dyDescent="0.2">
      <c r="A65" s="18"/>
      <c r="B65" s="17"/>
      <c r="C65" s="17"/>
      <c r="D65" s="15"/>
      <c r="E65" s="15"/>
      <c r="F65" s="15"/>
      <c r="G65" s="51">
        <f t="shared" ref="G65:G102" si="1">E65+F65</f>
        <v>0</v>
      </c>
      <c r="H65" s="20"/>
    </row>
    <row r="66" spans="1:8" ht="12.75" customHeight="1" x14ac:dyDescent="0.2">
      <c r="A66" s="18"/>
      <c r="B66" s="17"/>
      <c r="C66" s="17"/>
      <c r="D66" s="15"/>
      <c r="E66" s="15"/>
      <c r="F66" s="15"/>
      <c r="G66" s="51">
        <f t="shared" si="1"/>
        <v>0</v>
      </c>
      <c r="H66" s="20"/>
    </row>
    <row r="67" spans="1:8" ht="12.75" customHeight="1" x14ac:dyDescent="0.2">
      <c r="A67" s="18"/>
      <c r="B67" s="17"/>
      <c r="C67" s="17"/>
      <c r="D67" s="15"/>
      <c r="E67" s="15"/>
      <c r="F67" s="15"/>
      <c r="G67" s="51">
        <f t="shared" si="1"/>
        <v>0</v>
      </c>
      <c r="H67" s="20"/>
    </row>
    <row r="68" spans="1:8" ht="12.75" customHeight="1" x14ac:dyDescent="0.2">
      <c r="A68" s="18"/>
      <c r="B68" s="17"/>
      <c r="C68" s="17"/>
      <c r="D68" s="15"/>
      <c r="E68" s="15"/>
      <c r="F68" s="15"/>
      <c r="G68" s="51">
        <f t="shared" si="1"/>
        <v>0</v>
      </c>
      <c r="H68" s="20"/>
    </row>
    <row r="69" spans="1:8" ht="12.75" customHeight="1" x14ac:dyDescent="0.2">
      <c r="A69" s="18"/>
      <c r="B69" s="17"/>
      <c r="C69" s="17"/>
      <c r="D69" s="15"/>
      <c r="E69" s="15"/>
      <c r="F69" s="15"/>
      <c r="G69" s="51">
        <f t="shared" si="1"/>
        <v>0</v>
      </c>
      <c r="H69" s="20"/>
    </row>
    <row r="70" spans="1:8" ht="12.75" customHeight="1" x14ac:dyDescent="0.2">
      <c r="A70" s="18"/>
      <c r="B70" s="17"/>
      <c r="C70" s="17"/>
      <c r="D70" s="15"/>
      <c r="E70" s="15"/>
      <c r="F70" s="15"/>
      <c r="G70" s="51">
        <f t="shared" si="1"/>
        <v>0</v>
      </c>
      <c r="H70" s="20"/>
    </row>
    <row r="71" spans="1:8" ht="12.75" customHeight="1" x14ac:dyDescent="0.2">
      <c r="A71" s="18"/>
      <c r="B71" s="17"/>
      <c r="C71" s="17"/>
      <c r="D71" s="15"/>
      <c r="E71" s="15"/>
      <c r="F71" s="15"/>
      <c r="G71" s="51">
        <f t="shared" si="1"/>
        <v>0</v>
      </c>
      <c r="H71" s="20"/>
    </row>
    <row r="72" spans="1:8" ht="12.75" customHeight="1" x14ac:dyDescent="0.2">
      <c r="A72" s="18"/>
      <c r="B72" s="17"/>
      <c r="C72" s="17"/>
      <c r="D72" s="15"/>
      <c r="E72" s="15"/>
      <c r="F72" s="15"/>
      <c r="G72" s="51">
        <f t="shared" si="1"/>
        <v>0</v>
      </c>
      <c r="H72" s="20"/>
    </row>
    <row r="73" spans="1:8" ht="12.75" customHeight="1" x14ac:dyDescent="0.2">
      <c r="A73" s="18"/>
      <c r="B73" s="17"/>
      <c r="C73" s="17"/>
      <c r="D73" s="15"/>
      <c r="E73" s="15"/>
      <c r="F73" s="15"/>
      <c r="G73" s="51">
        <f t="shared" si="1"/>
        <v>0</v>
      </c>
      <c r="H73" s="20"/>
    </row>
    <row r="74" spans="1:8" ht="12.75" customHeight="1" x14ac:dyDescent="0.2">
      <c r="A74" s="18"/>
      <c r="B74" s="17"/>
      <c r="C74" s="17"/>
      <c r="D74" s="15"/>
      <c r="E74" s="15"/>
      <c r="F74" s="15"/>
      <c r="G74" s="51">
        <f t="shared" si="1"/>
        <v>0</v>
      </c>
      <c r="H74" s="20"/>
    </row>
    <row r="75" spans="1:8" ht="12.75" customHeight="1" x14ac:dyDescent="0.2">
      <c r="A75" s="18"/>
      <c r="B75" s="17"/>
      <c r="C75" s="17"/>
      <c r="D75" s="15"/>
      <c r="E75" s="15"/>
      <c r="F75" s="15"/>
      <c r="G75" s="51">
        <f t="shared" si="1"/>
        <v>0</v>
      </c>
      <c r="H75" s="20"/>
    </row>
    <row r="76" spans="1:8" ht="12.75" customHeight="1" x14ac:dyDescent="0.2">
      <c r="A76" s="18"/>
      <c r="B76" s="17"/>
      <c r="C76" s="17"/>
      <c r="D76" s="15"/>
      <c r="E76" s="15"/>
      <c r="F76" s="15"/>
      <c r="G76" s="51">
        <f t="shared" si="1"/>
        <v>0</v>
      </c>
      <c r="H76" s="20"/>
    </row>
    <row r="77" spans="1:8" ht="12.75" customHeight="1" x14ac:dyDescent="0.2">
      <c r="A77" s="18"/>
      <c r="B77" s="17"/>
      <c r="C77" s="17"/>
      <c r="D77" s="15"/>
      <c r="E77" s="15"/>
      <c r="F77" s="15"/>
      <c r="G77" s="51">
        <f t="shared" si="1"/>
        <v>0</v>
      </c>
      <c r="H77" s="20"/>
    </row>
    <row r="78" spans="1:8" ht="12.75" customHeight="1" x14ac:dyDescent="0.2">
      <c r="A78" s="18"/>
      <c r="B78" s="17"/>
      <c r="C78" s="17"/>
      <c r="D78" s="15"/>
      <c r="E78" s="15"/>
      <c r="F78" s="15"/>
      <c r="G78" s="51">
        <f t="shared" si="1"/>
        <v>0</v>
      </c>
      <c r="H78" s="20"/>
    </row>
    <row r="79" spans="1:8" ht="12.75" customHeight="1" x14ac:dyDescent="0.2">
      <c r="A79" s="18"/>
      <c r="B79" s="17"/>
      <c r="C79" s="17"/>
      <c r="D79" s="15"/>
      <c r="E79" s="15"/>
      <c r="F79" s="15"/>
      <c r="G79" s="51">
        <f t="shared" si="1"/>
        <v>0</v>
      </c>
      <c r="H79" s="20"/>
    </row>
    <row r="80" spans="1:8" ht="12.75" customHeight="1" x14ac:dyDescent="0.2">
      <c r="A80" s="18"/>
      <c r="B80" s="17"/>
      <c r="C80" s="17"/>
      <c r="D80" s="15"/>
      <c r="E80" s="15"/>
      <c r="F80" s="15"/>
      <c r="G80" s="51">
        <f t="shared" si="1"/>
        <v>0</v>
      </c>
      <c r="H80" s="20"/>
    </row>
    <row r="81" spans="1:8" ht="12.75" customHeight="1" x14ac:dyDescent="0.2">
      <c r="A81" s="18"/>
      <c r="B81" s="17"/>
      <c r="C81" s="17"/>
      <c r="D81" s="15"/>
      <c r="E81" s="15"/>
      <c r="F81" s="15"/>
      <c r="G81" s="51">
        <f t="shared" si="1"/>
        <v>0</v>
      </c>
      <c r="H81" s="20"/>
    </row>
    <row r="82" spans="1:8" ht="12.75" customHeight="1" x14ac:dyDescent="0.2">
      <c r="A82" s="18"/>
      <c r="B82" s="17"/>
      <c r="C82" s="17"/>
      <c r="D82" s="15"/>
      <c r="E82" s="15"/>
      <c r="F82" s="15"/>
      <c r="G82" s="51">
        <f t="shared" si="1"/>
        <v>0</v>
      </c>
      <c r="H82" s="20"/>
    </row>
    <row r="83" spans="1:8" ht="12.75" customHeight="1" x14ac:dyDescent="0.2">
      <c r="A83" s="18"/>
      <c r="B83" s="17"/>
      <c r="C83" s="17"/>
      <c r="D83" s="15"/>
      <c r="E83" s="15"/>
      <c r="F83" s="15"/>
      <c r="G83" s="51">
        <f t="shared" si="1"/>
        <v>0</v>
      </c>
      <c r="H83" s="20"/>
    </row>
    <row r="84" spans="1:8" ht="12.75" customHeight="1" x14ac:dyDescent="0.2">
      <c r="A84" s="18"/>
      <c r="B84" s="17"/>
      <c r="C84" s="17"/>
      <c r="D84" s="15"/>
      <c r="E84" s="15"/>
      <c r="F84" s="15"/>
      <c r="G84" s="51">
        <f t="shared" si="1"/>
        <v>0</v>
      </c>
      <c r="H84" s="20"/>
    </row>
    <row r="85" spans="1:8" ht="12.75" customHeight="1" x14ac:dyDescent="0.2">
      <c r="A85" s="18"/>
      <c r="B85" s="17"/>
      <c r="C85" s="17"/>
      <c r="D85" s="15"/>
      <c r="E85" s="15"/>
      <c r="F85" s="15"/>
      <c r="G85" s="51">
        <f t="shared" si="1"/>
        <v>0</v>
      </c>
      <c r="H85" s="20"/>
    </row>
    <row r="86" spans="1:8" ht="12.75" customHeight="1" x14ac:dyDescent="0.2">
      <c r="A86" s="18"/>
      <c r="B86" s="17"/>
      <c r="C86" s="17"/>
      <c r="D86" s="15"/>
      <c r="E86" s="15"/>
      <c r="F86" s="15"/>
      <c r="G86" s="51">
        <f t="shared" si="1"/>
        <v>0</v>
      </c>
      <c r="H86" s="20"/>
    </row>
    <row r="87" spans="1:8" ht="12.75" customHeight="1" x14ac:dyDescent="0.2">
      <c r="A87" s="18"/>
      <c r="B87" s="17"/>
      <c r="C87" s="17"/>
      <c r="D87" s="15"/>
      <c r="E87" s="15"/>
      <c r="F87" s="15"/>
      <c r="G87" s="51">
        <f t="shared" si="1"/>
        <v>0</v>
      </c>
      <c r="H87" s="20"/>
    </row>
    <row r="88" spans="1:8" ht="12.75" customHeight="1" x14ac:dyDescent="0.2">
      <c r="A88" s="18"/>
      <c r="B88" s="17"/>
      <c r="C88" s="17"/>
      <c r="D88" s="15"/>
      <c r="E88" s="15"/>
      <c r="F88" s="15"/>
      <c r="G88" s="51">
        <f t="shared" si="1"/>
        <v>0</v>
      </c>
      <c r="H88" s="20"/>
    </row>
    <row r="89" spans="1:8" ht="12.75" customHeight="1" x14ac:dyDescent="0.2">
      <c r="A89" s="18"/>
      <c r="B89" s="17"/>
      <c r="C89" s="17"/>
      <c r="D89" s="15"/>
      <c r="E89" s="15"/>
      <c r="F89" s="15"/>
      <c r="G89" s="51">
        <f t="shared" si="1"/>
        <v>0</v>
      </c>
      <c r="H89" s="20"/>
    </row>
    <row r="90" spans="1:8" ht="12.75" customHeight="1" x14ac:dyDescent="0.2">
      <c r="A90" s="18"/>
      <c r="B90" s="17"/>
      <c r="C90" s="17"/>
      <c r="D90" s="15"/>
      <c r="E90" s="15"/>
      <c r="F90" s="15"/>
      <c r="G90" s="51">
        <f t="shared" si="1"/>
        <v>0</v>
      </c>
      <c r="H90" s="20"/>
    </row>
    <row r="91" spans="1:8" ht="12.75" customHeight="1" x14ac:dyDescent="0.2">
      <c r="A91" s="18"/>
      <c r="B91" s="17"/>
      <c r="C91" s="17"/>
      <c r="D91" s="15"/>
      <c r="E91" s="15"/>
      <c r="F91" s="15"/>
      <c r="G91" s="51">
        <f t="shared" si="1"/>
        <v>0</v>
      </c>
      <c r="H91" s="20"/>
    </row>
    <row r="92" spans="1:8" ht="12.75" customHeight="1" x14ac:dyDescent="0.2">
      <c r="A92" s="18"/>
      <c r="B92" s="17"/>
      <c r="C92" s="17"/>
      <c r="D92" s="15"/>
      <c r="E92" s="15"/>
      <c r="F92" s="15"/>
      <c r="G92" s="51">
        <f t="shared" si="1"/>
        <v>0</v>
      </c>
      <c r="H92" s="20"/>
    </row>
    <row r="93" spans="1:8" ht="12.75" customHeight="1" x14ac:dyDescent="0.2">
      <c r="A93" s="18"/>
      <c r="B93" s="17"/>
      <c r="C93" s="17"/>
      <c r="D93" s="15"/>
      <c r="E93" s="15"/>
      <c r="F93" s="15"/>
      <c r="G93" s="51">
        <f t="shared" si="1"/>
        <v>0</v>
      </c>
      <c r="H93" s="20"/>
    </row>
    <row r="94" spans="1:8" ht="12.75" customHeight="1" x14ac:dyDescent="0.2">
      <c r="A94" s="18"/>
      <c r="B94" s="17"/>
      <c r="C94" s="17"/>
      <c r="D94" s="15"/>
      <c r="E94" s="15"/>
      <c r="F94" s="15"/>
      <c r="G94" s="51">
        <f t="shared" si="1"/>
        <v>0</v>
      </c>
      <c r="H94" s="20"/>
    </row>
    <row r="95" spans="1:8" ht="12.75" customHeight="1" x14ac:dyDescent="0.2">
      <c r="A95" s="18"/>
      <c r="B95" s="17"/>
      <c r="C95" s="17"/>
      <c r="D95" s="15"/>
      <c r="E95" s="15"/>
      <c r="F95" s="15"/>
      <c r="G95" s="51">
        <f t="shared" si="1"/>
        <v>0</v>
      </c>
      <c r="H95" s="20"/>
    </row>
    <row r="96" spans="1:8" ht="12.75" customHeight="1" x14ac:dyDescent="0.2">
      <c r="A96" s="18"/>
      <c r="B96" s="17"/>
      <c r="C96" s="17"/>
      <c r="D96" s="15"/>
      <c r="E96" s="15"/>
      <c r="F96" s="15"/>
      <c r="G96" s="51">
        <f t="shared" si="1"/>
        <v>0</v>
      </c>
      <c r="H96" s="20"/>
    </row>
    <row r="97" spans="1:8" ht="12.75" customHeight="1" x14ac:dyDescent="0.2">
      <c r="A97" s="18"/>
      <c r="B97" s="17"/>
      <c r="C97" s="17"/>
      <c r="D97" s="15"/>
      <c r="E97" s="15"/>
      <c r="F97" s="15"/>
      <c r="G97" s="51">
        <f t="shared" si="1"/>
        <v>0</v>
      </c>
      <c r="H97" s="20"/>
    </row>
    <row r="98" spans="1:8" ht="12.75" customHeight="1" x14ac:dyDescent="0.2">
      <c r="A98" s="18"/>
      <c r="B98" s="17"/>
      <c r="C98" s="17"/>
      <c r="D98" s="15"/>
      <c r="E98" s="15"/>
      <c r="F98" s="15"/>
      <c r="G98" s="51">
        <f t="shared" si="1"/>
        <v>0</v>
      </c>
      <c r="H98" s="20"/>
    </row>
    <row r="99" spans="1:8" ht="12.75" customHeight="1" x14ac:dyDescent="0.2">
      <c r="A99" s="18"/>
      <c r="B99" s="17"/>
      <c r="C99" s="17"/>
      <c r="D99" s="15"/>
      <c r="E99" s="15"/>
      <c r="F99" s="15"/>
      <c r="G99" s="51">
        <f t="shared" si="1"/>
        <v>0</v>
      </c>
      <c r="H99" s="20"/>
    </row>
    <row r="100" spans="1:8" ht="12.75" customHeight="1" x14ac:dyDescent="0.2">
      <c r="A100" s="18"/>
      <c r="B100" s="17"/>
      <c r="C100" s="17"/>
      <c r="D100" s="15"/>
      <c r="E100" s="15"/>
      <c r="F100" s="15"/>
      <c r="G100" s="51">
        <f t="shared" si="1"/>
        <v>0</v>
      </c>
      <c r="H100" s="20"/>
    </row>
    <row r="101" spans="1:8" ht="12.75" customHeight="1" x14ac:dyDescent="0.2">
      <c r="A101" s="18"/>
      <c r="B101" s="17"/>
      <c r="C101" s="17"/>
      <c r="D101" s="15"/>
      <c r="E101" s="15"/>
      <c r="F101" s="15"/>
      <c r="G101" s="51">
        <f t="shared" si="1"/>
        <v>0</v>
      </c>
      <c r="H101" s="20"/>
    </row>
    <row r="102" spans="1:8" ht="12.75" customHeight="1" x14ac:dyDescent="0.2">
      <c r="A102" s="18"/>
      <c r="B102" s="17"/>
      <c r="C102" s="17"/>
      <c r="D102" s="15"/>
      <c r="E102" s="15"/>
      <c r="F102" s="15"/>
      <c r="G102" s="51">
        <f t="shared" si="1"/>
        <v>0</v>
      </c>
      <c r="H102" s="20"/>
    </row>
    <row r="103" spans="1:8" ht="12.75" customHeight="1" x14ac:dyDescent="0.2">
      <c r="A103" s="18"/>
      <c r="B103" s="17"/>
      <c r="C103" s="17"/>
      <c r="D103" s="15"/>
      <c r="E103" s="15"/>
      <c r="F103" s="15"/>
      <c r="G103" s="51">
        <f>E103+F103</f>
        <v>0</v>
      </c>
      <c r="H103" s="20"/>
    </row>
    <row r="104" spans="1:8" ht="12.75" customHeight="1" x14ac:dyDescent="0.2">
      <c r="A104" s="18"/>
      <c r="B104" s="17"/>
      <c r="C104" s="17"/>
      <c r="D104" s="15"/>
      <c r="E104" s="15"/>
      <c r="F104" s="15"/>
      <c r="G104" s="51">
        <f>E104+F104</f>
        <v>0</v>
      </c>
      <c r="H104" s="20"/>
    </row>
    <row r="105" spans="1:8" ht="12.75" customHeight="1" x14ac:dyDescent="0.2">
      <c r="A105" s="18"/>
      <c r="B105" s="17"/>
      <c r="C105" s="17"/>
      <c r="D105" s="15"/>
      <c r="E105" s="15"/>
      <c r="F105" s="15"/>
      <c r="G105" s="51">
        <f t="shared" ref="G105:G123" si="2">E105+F105</f>
        <v>0</v>
      </c>
      <c r="H105" s="20"/>
    </row>
    <row r="106" spans="1:8" ht="12.75" customHeight="1" x14ac:dyDescent="0.2">
      <c r="A106" s="18"/>
      <c r="B106" s="17"/>
      <c r="C106" s="17"/>
      <c r="D106" s="15"/>
      <c r="E106" s="15"/>
      <c r="F106" s="15"/>
      <c r="G106" s="51">
        <f t="shared" si="2"/>
        <v>0</v>
      </c>
      <c r="H106" s="20"/>
    </row>
    <row r="107" spans="1:8" ht="12.75" customHeight="1" x14ac:dyDescent="0.2">
      <c r="A107" s="18"/>
      <c r="B107" s="17"/>
      <c r="C107" s="17"/>
      <c r="D107" s="15"/>
      <c r="E107" s="15"/>
      <c r="F107" s="15"/>
      <c r="G107" s="51">
        <f t="shared" si="2"/>
        <v>0</v>
      </c>
      <c r="H107" s="20"/>
    </row>
    <row r="108" spans="1:8" ht="12.75" customHeight="1" x14ac:dyDescent="0.2">
      <c r="A108" s="18"/>
      <c r="B108" s="17"/>
      <c r="C108" s="17"/>
      <c r="D108" s="15"/>
      <c r="E108" s="15"/>
      <c r="F108" s="15"/>
      <c r="G108" s="51">
        <f t="shared" si="2"/>
        <v>0</v>
      </c>
      <c r="H108" s="20"/>
    </row>
    <row r="109" spans="1:8" ht="12.75" customHeight="1" x14ac:dyDescent="0.2">
      <c r="A109" s="18"/>
      <c r="B109" s="17"/>
      <c r="C109" s="17"/>
      <c r="D109" s="15"/>
      <c r="E109" s="15"/>
      <c r="F109" s="15"/>
      <c r="G109" s="51">
        <f t="shared" si="2"/>
        <v>0</v>
      </c>
      <c r="H109" s="20"/>
    </row>
    <row r="110" spans="1:8" ht="12.75" customHeight="1" x14ac:dyDescent="0.2">
      <c r="A110" s="18"/>
      <c r="B110" s="17"/>
      <c r="C110" s="17"/>
      <c r="D110" s="15"/>
      <c r="E110" s="15"/>
      <c r="F110" s="15"/>
      <c r="G110" s="51">
        <f t="shared" si="2"/>
        <v>0</v>
      </c>
      <c r="H110" s="20"/>
    </row>
    <row r="111" spans="1:8" ht="12.75" customHeight="1" x14ac:dyDescent="0.2">
      <c r="A111" s="18"/>
      <c r="B111" s="17"/>
      <c r="C111" s="17"/>
      <c r="D111" s="15"/>
      <c r="E111" s="15"/>
      <c r="F111" s="15"/>
      <c r="G111" s="51">
        <f t="shared" si="2"/>
        <v>0</v>
      </c>
      <c r="H111" s="20"/>
    </row>
    <row r="112" spans="1:8" ht="12.75" customHeight="1" x14ac:dyDescent="0.2">
      <c r="A112" s="18"/>
      <c r="B112" s="17"/>
      <c r="C112" s="17"/>
      <c r="D112" s="15"/>
      <c r="E112" s="15"/>
      <c r="F112" s="15"/>
      <c r="G112" s="51">
        <f t="shared" si="2"/>
        <v>0</v>
      </c>
      <c r="H112" s="20"/>
    </row>
    <row r="113" spans="1:8" ht="12.75" customHeight="1" x14ac:dyDescent="0.2">
      <c r="A113" s="18"/>
      <c r="B113" s="17"/>
      <c r="C113" s="17"/>
      <c r="D113" s="15"/>
      <c r="E113" s="15"/>
      <c r="F113" s="15"/>
      <c r="G113" s="51">
        <f t="shared" si="2"/>
        <v>0</v>
      </c>
      <c r="H113" s="20"/>
    </row>
    <row r="114" spans="1:8" ht="12.75" customHeight="1" x14ac:dyDescent="0.2">
      <c r="A114" s="18"/>
      <c r="B114" s="17"/>
      <c r="C114" s="17"/>
      <c r="D114" s="15"/>
      <c r="E114" s="15"/>
      <c r="F114" s="15"/>
      <c r="G114" s="51">
        <f t="shared" si="2"/>
        <v>0</v>
      </c>
      <c r="H114" s="20"/>
    </row>
    <row r="115" spans="1:8" ht="12.75" customHeight="1" x14ac:dyDescent="0.2">
      <c r="A115" s="18"/>
      <c r="B115" s="17"/>
      <c r="C115" s="17"/>
      <c r="D115" s="15"/>
      <c r="E115" s="15"/>
      <c r="F115" s="15"/>
      <c r="G115" s="51">
        <f t="shared" si="2"/>
        <v>0</v>
      </c>
      <c r="H115" s="20"/>
    </row>
    <row r="116" spans="1:8" ht="12.75" customHeight="1" x14ac:dyDescent="0.2">
      <c r="A116" s="18"/>
      <c r="B116" s="17"/>
      <c r="C116" s="17"/>
      <c r="D116" s="15"/>
      <c r="E116" s="15"/>
      <c r="F116" s="15"/>
      <c r="G116" s="51">
        <f t="shared" si="2"/>
        <v>0</v>
      </c>
      <c r="H116" s="20"/>
    </row>
    <row r="117" spans="1:8" ht="12.75" customHeight="1" x14ac:dyDescent="0.2">
      <c r="A117" s="18"/>
      <c r="B117" s="17"/>
      <c r="C117" s="17"/>
      <c r="D117" s="15"/>
      <c r="E117" s="15"/>
      <c r="F117" s="15"/>
      <c r="G117" s="51">
        <f t="shared" si="2"/>
        <v>0</v>
      </c>
      <c r="H117" s="20"/>
    </row>
    <row r="118" spans="1:8" ht="12.75" customHeight="1" x14ac:dyDescent="0.2">
      <c r="A118" s="18"/>
      <c r="B118" s="17"/>
      <c r="C118" s="17"/>
      <c r="D118" s="15"/>
      <c r="E118" s="15"/>
      <c r="F118" s="15"/>
      <c r="G118" s="51">
        <f t="shared" si="2"/>
        <v>0</v>
      </c>
      <c r="H118" s="20"/>
    </row>
    <row r="119" spans="1:8" ht="12.75" customHeight="1" x14ac:dyDescent="0.2">
      <c r="A119" s="18"/>
      <c r="B119" s="17"/>
      <c r="C119" s="17"/>
      <c r="D119" s="15"/>
      <c r="E119" s="15"/>
      <c r="F119" s="15"/>
      <c r="G119" s="51">
        <f t="shared" si="2"/>
        <v>0</v>
      </c>
      <c r="H119" s="20"/>
    </row>
    <row r="120" spans="1:8" ht="12.75" customHeight="1" x14ac:dyDescent="0.2">
      <c r="A120" s="18"/>
      <c r="B120" s="17"/>
      <c r="C120" s="17"/>
      <c r="D120" s="15"/>
      <c r="E120" s="15"/>
      <c r="F120" s="15"/>
      <c r="G120" s="51">
        <f t="shared" si="2"/>
        <v>0</v>
      </c>
      <c r="H120" s="20"/>
    </row>
    <row r="121" spans="1:8" ht="12.75" customHeight="1" x14ac:dyDescent="0.2">
      <c r="A121" s="18"/>
      <c r="B121" s="17"/>
      <c r="C121" s="17"/>
      <c r="D121" s="15"/>
      <c r="E121" s="15"/>
      <c r="F121" s="15"/>
      <c r="G121" s="51">
        <f t="shared" si="2"/>
        <v>0</v>
      </c>
      <c r="H121" s="20"/>
    </row>
    <row r="122" spans="1:8" ht="12.75" customHeight="1" x14ac:dyDescent="0.2">
      <c r="A122" s="18"/>
      <c r="B122" s="17"/>
      <c r="C122" s="17"/>
      <c r="D122" s="15"/>
      <c r="E122" s="15"/>
      <c r="F122" s="15"/>
      <c r="G122" s="51">
        <f t="shared" si="2"/>
        <v>0</v>
      </c>
      <c r="H122" s="20"/>
    </row>
    <row r="123" spans="1:8" ht="12.75" customHeight="1" x14ac:dyDescent="0.2">
      <c r="A123" s="18"/>
      <c r="B123" s="17"/>
      <c r="C123" s="17"/>
      <c r="D123" s="15"/>
      <c r="E123" s="15"/>
      <c r="F123" s="15"/>
      <c r="G123" s="51">
        <f t="shared" si="2"/>
        <v>0</v>
      </c>
      <c r="H123" s="20"/>
    </row>
    <row r="124" spans="1:8" ht="12.75" customHeight="1" x14ac:dyDescent="0.2">
      <c r="A124" s="18"/>
      <c r="B124" s="17"/>
      <c r="C124" s="17"/>
      <c r="D124" s="15"/>
      <c r="E124" s="15"/>
      <c r="F124" s="15"/>
      <c r="G124" s="51">
        <f>E124+F124</f>
        <v>0</v>
      </c>
      <c r="H124" s="20"/>
    </row>
    <row r="125" spans="1:8" ht="12.75" customHeight="1" x14ac:dyDescent="0.2">
      <c r="A125" s="4"/>
      <c r="B125" s="4"/>
      <c r="C125" s="4"/>
      <c r="D125" s="4"/>
      <c r="E125" s="4"/>
      <c r="F125" s="4"/>
      <c r="G125" s="4"/>
      <c r="H125" s="16"/>
    </row>
    <row r="126" spans="1:8" ht="12.75" customHeight="1" x14ac:dyDescent="0.2">
      <c r="A126" s="4"/>
      <c r="B126" s="4"/>
      <c r="C126" s="4"/>
      <c r="D126" s="4"/>
      <c r="E126" s="4"/>
      <c r="F126" s="4"/>
      <c r="G126" s="4"/>
      <c r="H126" s="16"/>
    </row>
    <row r="127" spans="1:8" ht="12.75" customHeight="1" x14ac:dyDescent="0.2">
      <c r="A127" s="4"/>
      <c r="B127" s="4"/>
      <c r="C127" s="4"/>
      <c r="D127" s="4"/>
      <c r="E127" s="4"/>
      <c r="F127" s="4"/>
      <c r="G127" s="4"/>
      <c r="H127" s="16"/>
    </row>
    <row r="128" spans="1:8" ht="12.75" customHeight="1" x14ac:dyDescent="0.2">
      <c r="A128" s="4"/>
      <c r="B128" s="4"/>
      <c r="C128" s="4"/>
      <c r="D128" s="4"/>
      <c r="E128" s="4"/>
      <c r="F128" s="4"/>
      <c r="G128" s="4"/>
      <c r="H128" s="16"/>
    </row>
    <row r="129" spans="1:8" ht="12.75" customHeight="1" x14ac:dyDescent="0.2">
      <c r="A129" s="4"/>
      <c r="B129" s="4"/>
      <c r="C129" s="4"/>
      <c r="D129" s="4"/>
      <c r="E129" s="4"/>
      <c r="F129" s="4"/>
      <c r="G129" s="4"/>
      <c r="H129" s="16"/>
    </row>
    <row r="130" spans="1:8" ht="12.75" customHeight="1" x14ac:dyDescent="0.2">
      <c r="A130" s="4"/>
      <c r="B130" s="4"/>
      <c r="C130" s="4"/>
      <c r="D130" s="4"/>
      <c r="E130" s="4"/>
      <c r="F130" s="4"/>
      <c r="G130" s="4"/>
      <c r="H130" s="16"/>
    </row>
    <row r="131" spans="1:8" ht="12.75" customHeight="1" x14ac:dyDescent="0.2">
      <c r="A131" s="4"/>
      <c r="B131" s="4"/>
      <c r="C131" s="4"/>
      <c r="D131" s="4"/>
      <c r="E131" s="4"/>
      <c r="F131" s="4"/>
      <c r="G131" s="4"/>
      <c r="H131" s="16"/>
    </row>
    <row r="132" spans="1:8" ht="12.75" customHeight="1" x14ac:dyDescent="0.2">
      <c r="A132" s="4"/>
      <c r="B132" s="4"/>
      <c r="C132" s="4"/>
      <c r="D132" s="4"/>
      <c r="E132" s="4"/>
      <c r="F132" s="4"/>
      <c r="G132" s="4"/>
      <c r="H132" s="16"/>
    </row>
    <row r="133" spans="1:8" ht="12.75" customHeight="1" x14ac:dyDescent="0.2">
      <c r="A133" s="4"/>
      <c r="B133" s="4"/>
      <c r="C133" s="4"/>
      <c r="D133" s="4"/>
      <c r="E133" s="4"/>
      <c r="F133" s="4"/>
      <c r="G133" s="4"/>
      <c r="H133" s="16"/>
    </row>
    <row r="134" spans="1:8" ht="12.75" customHeight="1" x14ac:dyDescent="0.2">
      <c r="A134" s="4"/>
      <c r="B134" s="4"/>
      <c r="C134" s="4"/>
      <c r="D134" s="4"/>
      <c r="E134" s="4"/>
      <c r="F134" s="4"/>
      <c r="G134" s="4"/>
      <c r="H134" s="16"/>
    </row>
    <row r="135" spans="1:8" ht="12.75" customHeight="1" x14ac:dyDescent="0.2">
      <c r="A135" s="4"/>
      <c r="B135" s="4"/>
      <c r="C135" s="4"/>
      <c r="D135" s="4"/>
      <c r="E135" s="4"/>
      <c r="F135" s="4"/>
      <c r="G135" s="4"/>
      <c r="H135" s="16"/>
    </row>
    <row r="136" spans="1:8" ht="12.75" customHeight="1" x14ac:dyDescent="0.2">
      <c r="A136" s="4"/>
      <c r="B136" s="4"/>
      <c r="C136" s="4"/>
      <c r="D136" s="4"/>
      <c r="E136" s="4"/>
      <c r="F136" s="4"/>
      <c r="G136" s="4"/>
      <c r="H136" s="16"/>
    </row>
    <row r="137" spans="1:8" ht="12.75" customHeight="1" x14ac:dyDescent="0.2">
      <c r="A137" s="4"/>
      <c r="B137" s="4"/>
      <c r="C137" s="4"/>
      <c r="D137" s="4"/>
      <c r="E137" s="4"/>
      <c r="F137" s="4"/>
      <c r="G137" s="4"/>
      <c r="H137" s="16"/>
    </row>
    <row r="138" spans="1:8" ht="12.75" customHeight="1" x14ac:dyDescent="0.2">
      <c r="A138" s="4"/>
      <c r="B138" s="4"/>
      <c r="C138" s="4"/>
      <c r="D138" s="4"/>
      <c r="E138" s="4"/>
      <c r="F138" s="4"/>
      <c r="G138" s="4"/>
      <c r="H138" s="16"/>
    </row>
    <row r="139" spans="1:8" ht="12.75" customHeight="1" x14ac:dyDescent="0.2">
      <c r="A139" s="4"/>
      <c r="B139" s="4"/>
      <c r="C139" s="4"/>
      <c r="D139" s="4"/>
      <c r="E139" s="4"/>
      <c r="F139" s="4"/>
      <c r="G139" s="4"/>
      <c r="H139" s="16"/>
    </row>
    <row r="140" spans="1:8" ht="12.75" customHeight="1" x14ac:dyDescent="0.2">
      <c r="A140" s="4"/>
      <c r="B140" s="4"/>
      <c r="C140" s="4"/>
      <c r="D140" s="4"/>
      <c r="E140" s="4"/>
      <c r="F140" s="4"/>
      <c r="G140" s="4"/>
      <c r="H140" s="16"/>
    </row>
    <row r="141" spans="1:8" ht="12.75" customHeight="1" x14ac:dyDescent="0.2">
      <c r="A141" s="4"/>
      <c r="B141" s="4"/>
      <c r="C141" s="4"/>
      <c r="D141" s="4"/>
      <c r="E141" s="4"/>
      <c r="F141" s="4"/>
      <c r="G141" s="4"/>
      <c r="H141" s="16"/>
    </row>
    <row r="142" spans="1:8" ht="12.75" customHeight="1" x14ac:dyDescent="0.2">
      <c r="A142" s="4"/>
      <c r="B142" s="4"/>
      <c r="C142" s="4"/>
      <c r="D142" s="4"/>
      <c r="E142" s="4"/>
      <c r="F142" s="4"/>
      <c r="G142" s="4"/>
      <c r="H142" s="16"/>
    </row>
    <row r="143" spans="1:8" ht="12.75" customHeight="1" x14ac:dyDescent="0.2">
      <c r="A143" s="4"/>
      <c r="B143" s="4"/>
      <c r="C143" s="4"/>
      <c r="D143" s="4"/>
      <c r="E143" s="4"/>
      <c r="F143" s="4"/>
      <c r="G143" s="4"/>
      <c r="H143" s="16"/>
    </row>
    <row r="144" spans="1:8" ht="12.75" customHeight="1" x14ac:dyDescent="0.2">
      <c r="A144" s="4"/>
      <c r="B144" s="4"/>
      <c r="C144" s="4"/>
      <c r="D144" s="4"/>
      <c r="E144" s="4"/>
      <c r="F144" s="4"/>
      <c r="G144" s="4"/>
      <c r="H144" s="16"/>
    </row>
    <row r="145" spans="1:8" ht="12.75" customHeight="1" x14ac:dyDescent="0.2">
      <c r="A145" s="4"/>
      <c r="B145" s="4"/>
      <c r="C145" s="4"/>
      <c r="D145" s="4"/>
      <c r="E145" s="4"/>
      <c r="F145" s="4"/>
      <c r="G145" s="4"/>
      <c r="H145" s="16"/>
    </row>
    <row r="146" spans="1:8" ht="12.75" customHeight="1" x14ac:dyDescent="0.2">
      <c r="A146" s="4"/>
      <c r="B146" s="4"/>
      <c r="C146" s="4"/>
      <c r="D146" s="4"/>
      <c r="E146" s="4"/>
      <c r="F146" s="4"/>
      <c r="G146" s="4"/>
      <c r="H146" s="16"/>
    </row>
    <row r="147" spans="1:8" ht="12.75" customHeight="1" x14ac:dyDescent="0.2">
      <c r="A147" s="4"/>
      <c r="B147" s="4"/>
      <c r="C147" s="4"/>
      <c r="D147" s="4"/>
      <c r="E147" s="4"/>
      <c r="F147" s="4"/>
      <c r="G147" s="4"/>
      <c r="H147" s="16"/>
    </row>
    <row r="148" spans="1:8" ht="12.75" customHeight="1" x14ac:dyDescent="0.2">
      <c r="A148" s="4"/>
      <c r="B148" s="4"/>
      <c r="C148" s="4"/>
      <c r="D148" s="4"/>
      <c r="E148" s="4"/>
      <c r="F148" s="4"/>
      <c r="G148" s="4"/>
      <c r="H148" s="16"/>
    </row>
    <row r="149" spans="1:8" ht="12.75" customHeight="1" x14ac:dyDescent="0.2">
      <c r="A149" s="4"/>
      <c r="B149" s="4"/>
      <c r="C149" s="4"/>
      <c r="D149" s="4"/>
      <c r="E149" s="4"/>
      <c r="F149" s="4"/>
      <c r="G149" s="4"/>
      <c r="H149" s="16"/>
    </row>
    <row r="150" spans="1:8" ht="12.75" customHeight="1" x14ac:dyDescent="0.2">
      <c r="A150" s="4"/>
      <c r="B150" s="4"/>
      <c r="C150" s="4"/>
      <c r="D150" s="4"/>
      <c r="E150" s="4"/>
      <c r="F150" s="4"/>
      <c r="G150" s="4"/>
      <c r="H150" s="16"/>
    </row>
    <row r="151" spans="1:8" ht="12.75" customHeight="1" x14ac:dyDescent="0.2">
      <c r="A151" s="4"/>
      <c r="B151" s="4"/>
      <c r="C151" s="4"/>
      <c r="D151" s="4"/>
      <c r="E151" s="4"/>
      <c r="F151" s="4"/>
      <c r="G151" s="4"/>
      <c r="H151" s="16"/>
    </row>
    <row r="152" spans="1:8" ht="12.75" customHeight="1" x14ac:dyDescent="0.2">
      <c r="A152" s="4"/>
      <c r="B152" s="4"/>
      <c r="C152" s="4"/>
      <c r="D152" s="4"/>
      <c r="E152" s="4"/>
      <c r="F152" s="4"/>
      <c r="G152" s="4"/>
      <c r="H152" s="16"/>
    </row>
    <row r="153" spans="1:8" ht="12.75" customHeight="1" x14ac:dyDescent="0.2">
      <c r="H153" s="5"/>
    </row>
    <row r="154" spans="1:8" ht="12.75" customHeight="1" x14ac:dyDescent="0.2">
      <c r="H154" s="5"/>
    </row>
    <row r="155" spans="1:8" ht="12.75" customHeight="1" x14ac:dyDescent="0.2">
      <c r="H155" s="5"/>
    </row>
    <row r="156" spans="1:8" ht="12.75" customHeight="1" x14ac:dyDescent="0.2">
      <c r="H156" s="5"/>
    </row>
    <row r="157" spans="1:8" ht="12.75" customHeight="1" x14ac:dyDescent="0.2">
      <c r="H157" s="5"/>
    </row>
    <row r="158" spans="1:8" ht="12.75" customHeight="1" x14ac:dyDescent="0.2">
      <c r="H158" s="5"/>
    </row>
    <row r="159" spans="1:8" ht="12.75" customHeight="1" x14ac:dyDescent="0.2">
      <c r="H159" s="5"/>
    </row>
    <row r="160" spans="1:8" ht="12.75" customHeight="1" x14ac:dyDescent="0.2">
      <c r="H160" s="5"/>
    </row>
    <row r="161" spans="8:8" ht="12.75" customHeight="1" x14ac:dyDescent="0.2">
      <c r="H161" s="5"/>
    </row>
    <row r="162" spans="8:8" ht="12.75" customHeight="1" x14ac:dyDescent="0.2">
      <c r="H162" s="5"/>
    </row>
    <row r="163" spans="8:8" ht="12.75" customHeight="1" x14ac:dyDescent="0.2">
      <c r="H163" s="5"/>
    </row>
    <row r="164" spans="8:8" ht="12.75" customHeight="1" x14ac:dyDescent="0.2">
      <c r="H164" s="5"/>
    </row>
    <row r="165" spans="8:8" ht="12.75" customHeight="1" x14ac:dyDescent="0.2">
      <c r="H165" s="5"/>
    </row>
    <row r="166" spans="8:8" ht="12.75" customHeight="1" x14ac:dyDescent="0.2">
      <c r="H166" s="5"/>
    </row>
    <row r="167" spans="8:8" ht="12.75" customHeight="1" x14ac:dyDescent="0.2">
      <c r="H167" s="5"/>
    </row>
    <row r="168" spans="8:8" ht="12.75" customHeight="1" x14ac:dyDescent="0.2">
      <c r="H168" s="5"/>
    </row>
    <row r="169" spans="8:8" ht="12.75" customHeight="1" x14ac:dyDescent="0.2">
      <c r="H169" s="5"/>
    </row>
    <row r="170" spans="8:8" ht="12.75" customHeight="1" x14ac:dyDescent="0.2">
      <c r="H170" s="5"/>
    </row>
    <row r="171" spans="8:8" ht="12.75" customHeight="1" x14ac:dyDescent="0.2">
      <c r="H171" s="5"/>
    </row>
    <row r="172" spans="8:8" ht="12.75" customHeight="1" x14ac:dyDescent="0.2">
      <c r="H172" s="5"/>
    </row>
    <row r="173" spans="8:8" ht="12.75" customHeight="1" x14ac:dyDescent="0.2">
      <c r="H173" s="5"/>
    </row>
    <row r="174" spans="8:8" ht="12.75" customHeight="1" x14ac:dyDescent="0.2">
      <c r="H174" s="5"/>
    </row>
    <row r="175" spans="8:8" ht="12.75" customHeight="1" x14ac:dyDescent="0.2">
      <c r="H175" s="5"/>
    </row>
    <row r="176" spans="8:8" ht="12.75" customHeight="1" x14ac:dyDescent="0.2">
      <c r="H176" s="5"/>
    </row>
    <row r="177" spans="8:8" ht="12.75" customHeight="1" x14ac:dyDescent="0.2">
      <c r="H177" s="5"/>
    </row>
    <row r="178" spans="8:8" ht="12.75" customHeight="1" x14ac:dyDescent="0.2">
      <c r="H178" s="5"/>
    </row>
    <row r="179" spans="8:8" ht="12.75" customHeight="1" x14ac:dyDescent="0.2">
      <c r="H179" s="5"/>
    </row>
    <row r="180" spans="8:8" ht="12.75" customHeight="1" x14ac:dyDescent="0.2">
      <c r="H180" s="5"/>
    </row>
    <row r="181" spans="8:8" ht="12.75" customHeight="1" x14ac:dyDescent="0.2">
      <c r="H181" s="5"/>
    </row>
    <row r="182" spans="8:8" ht="12.75" customHeight="1" x14ac:dyDescent="0.2">
      <c r="H182" s="5"/>
    </row>
    <row r="183" spans="8:8" ht="12.75" customHeight="1" x14ac:dyDescent="0.2">
      <c r="H183" s="5"/>
    </row>
    <row r="184" spans="8:8" ht="12.75" customHeight="1" x14ac:dyDescent="0.2">
      <c r="H184" s="5"/>
    </row>
    <row r="185" spans="8:8" ht="12.75" customHeight="1" x14ac:dyDescent="0.2">
      <c r="H185" s="5"/>
    </row>
    <row r="186" spans="8:8" ht="12.75" customHeight="1" x14ac:dyDescent="0.2">
      <c r="H186" s="5"/>
    </row>
    <row r="187" spans="8:8" ht="12.75" customHeight="1" x14ac:dyDescent="0.2">
      <c r="H187" s="5"/>
    </row>
    <row r="188" spans="8:8" ht="12.75" customHeight="1" x14ac:dyDescent="0.2">
      <c r="H188" s="5"/>
    </row>
    <row r="189" spans="8:8" ht="12.75" customHeight="1" x14ac:dyDescent="0.2">
      <c r="H189" s="5"/>
    </row>
    <row r="190" spans="8:8" ht="12.75" customHeight="1" x14ac:dyDescent="0.2">
      <c r="H190" s="5"/>
    </row>
    <row r="191" spans="8:8" ht="12.75" customHeight="1" x14ac:dyDescent="0.2">
      <c r="H191" s="5"/>
    </row>
    <row r="192" spans="8:8" ht="12.75" customHeight="1" x14ac:dyDescent="0.2">
      <c r="H192" s="5"/>
    </row>
    <row r="193" spans="8:8" ht="12.75" customHeight="1" x14ac:dyDescent="0.2">
      <c r="H193" s="5"/>
    </row>
    <row r="194" spans="8:8" ht="12.75" customHeight="1" x14ac:dyDescent="0.2">
      <c r="H194" s="5"/>
    </row>
    <row r="195" spans="8:8" ht="12.75" customHeight="1" x14ac:dyDescent="0.2">
      <c r="H195" s="5"/>
    </row>
    <row r="196" spans="8:8" ht="12.75" customHeight="1" x14ac:dyDescent="0.2">
      <c r="H196" s="5"/>
    </row>
    <row r="197" spans="8:8" ht="12.75" customHeight="1" x14ac:dyDescent="0.2">
      <c r="H197" s="5"/>
    </row>
    <row r="198" spans="8:8" ht="12.75" customHeight="1" x14ac:dyDescent="0.2">
      <c r="H198" s="5"/>
    </row>
    <row r="199" spans="8:8" ht="12.75" customHeight="1" x14ac:dyDescent="0.2">
      <c r="H199" s="5"/>
    </row>
    <row r="200" spans="8:8" ht="12.75" customHeight="1" x14ac:dyDescent="0.2">
      <c r="H200" s="5"/>
    </row>
    <row r="201" spans="8:8" ht="12.75" customHeight="1" x14ac:dyDescent="0.2">
      <c r="H201" s="5"/>
    </row>
    <row r="202" spans="8:8" ht="12.75" customHeight="1" x14ac:dyDescent="0.2">
      <c r="H202" s="5"/>
    </row>
    <row r="203" spans="8:8" ht="12.75" customHeight="1" x14ac:dyDescent="0.2">
      <c r="H203" s="5"/>
    </row>
    <row r="204" spans="8:8" ht="12.75" customHeight="1" x14ac:dyDescent="0.2">
      <c r="H204" s="5"/>
    </row>
    <row r="205" spans="8:8" ht="12.75" customHeight="1" x14ac:dyDescent="0.2">
      <c r="H205" s="5"/>
    </row>
    <row r="206" spans="8:8" ht="12.75" customHeight="1" x14ac:dyDescent="0.2">
      <c r="H206" s="5"/>
    </row>
    <row r="207" spans="8:8" ht="12.75" customHeight="1" x14ac:dyDescent="0.2">
      <c r="H207" s="5"/>
    </row>
    <row r="208" spans="8:8" ht="12.75" customHeight="1" x14ac:dyDescent="0.2">
      <c r="H208" s="5"/>
    </row>
    <row r="209" spans="8:8" ht="12.75" customHeight="1" x14ac:dyDescent="0.2">
      <c r="H209" s="5"/>
    </row>
    <row r="210" spans="8:8" ht="12.75" customHeight="1" x14ac:dyDescent="0.2">
      <c r="H210" s="5"/>
    </row>
    <row r="211" spans="8:8" ht="12.75" customHeight="1" x14ac:dyDescent="0.2">
      <c r="H211" s="5"/>
    </row>
    <row r="212" spans="8:8" ht="12.75" customHeight="1" x14ac:dyDescent="0.2">
      <c r="H212" s="5"/>
    </row>
    <row r="213" spans="8:8" ht="12.75" customHeight="1" x14ac:dyDescent="0.2">
      <c r="H213" s="5"/>
    </row>
    <row r="214" spans="8:8" ht="12.75" customHeight="1" x14ac:dyDescent="0.2">
      <c r="H214" s="5"/>
    </row>
    <row r="215" spans="8:8" ht="12.75" customHeight="1" x14ac:dyDescent="0.2">
      <c r="H215" s="5"/>
    </row>
    <row r="216" spans="8:8" ht="12.75" customHeight="1" x14ac:dyDescent="0.2">
      <c r="H216" s="5"/>
    </row>
    <row r="217" spans="8:8" ht="12.75" customHeight="1" x14ac:dyDescent="0.2">
      <c r="H217" s="5"/>
    </row>
    <row r="218" spans="8:8" ht="12.75" customHeight="1" x14ac:dyDescent="0.2">
      <c r="H218" s="5"/>
    </row>
    <row r="219" spans="8:8" ht="12.75" customHeight="1" x14ac:dyDescent="0.2">
      <c r="H219" s="5"/>
    </row>
    <row r="220" spans="8:8" ht="12.75" customHeight="1" x14ac:dyDescent="0.2">
      <c r="H220" s="5"/>
    </row>
    <row r="221" spans="8:8" ht="12.75" customHeight="1" x14ac:dyDescent="0.2">
      <c r="H221" s="5"/>
    </row>
    <row r="222" spans="8:8" ht="12.75" customHeight="1" x14ac:dyDescent="0.2">
      <c r="H222" s="5"/>
    </row>
    <row r="223" spans="8:8" ht="12.75" customHeight="1" x14ac:dyDescent="0.2">
      <c r="H223" s="5"/>
    </row>
    <row r="224" spans="8:8" ht="12.75" customHeight="1" x14ac:dyDescent="0.2">
      <c r="H224" s="5"/>
    </row>
    <row r="225" spans="8:8" ht="12.75" customHeight="1" x14ac:dyDescent="0.2">
      <c r="H225" s="5"/>
    </row>
    <row r="226" spans="8:8" ht="12.75" customHeight="1" x14ac:dyDescent="0.2">
      <c r="H226" s="5"/>
    </row>
    <row r="227" spans="8:8" ht="12.75" customHeight="1" x14ac:dyDescent="0.2">
      <c r="H227" s="5"/>
    </row>
    <row r="228" spans="8:8" ht="12.75" customHeight="1" x14ac:dyDescent="0.2">
      <c r="H228" s="5"/>
    </row>
    <row r="229" spans="8:8" ht="12.75" customHeight="1" x14ac:dyDescent="0.2">
      <c r="H229" s="5"/>
    </row>
    <row r="230" spans="8:8" ht="12.75" customHeight="1" x14ac:dyDescent="0.2">
      <c r="H230" s="5"/>
    </row>
    <row r="231" spans="8:8" ht="12.75" customHeight="1" x14ac:dyDescent="0.2">
      <c r="H231" s="5"/>
    </row>
    <row r="232" spans="8:8" ht="12.75" customHeight="1" x14ac:dyDescent="0.2">
      <c r="H232" s="5"/>
    </row>
    <row r="233" spans="8:8" ht="12.75" customHeight="1" x14ac:dyDescent="0.2">
      <c r="H233" s="5"/>
    </row>
    <row r="234" spans="8:8" ht="12.75" customHeight="1" x14ac:dyDescent="0.2">
      <c r="H234" s="5"/>
    </row>
    <row r="235" spans="8:8" ht="12.75" customHeight="1" x14ac:dyDescent="0.2">
      <c r="H235" s="5"/>
    </row>
    <row r="236" spans="8:8" ht="12.75" customHeight="1" x14ac:dyDescent="0.2">
      <c r="H236" s="5"/>
    </row>
    <row r="237" spans="8:8" ht="12.75" customHeight="1" x14ac:dyDescent="0.2">
      <c r="H237" s="5"/>
    </row>
    <row r="238" spans="8:8" ht="12.75" customHeight="1" x14ac:dyDescent="0.2">
      <c r="H238" s="5"/>
    </row>
    <row r="239" spans="8:8" ht="12.75" customHeight="1" x14ac:dyDescent="0.2">
      <c r="H239" s="5"/>
    </row>
    <row r="240" spans="8:8" ht="12.75" customHeight="1" x14ac:dyDescent="0.2">
      <c r="H240" s="5"/>
    </row>
    <row r="241" spans="8:8" ht="12.75" customHeight="1" x14ac:dyDescent="0.2">
      <c r="H241" s="5"/>
    </row>
    <row r="242" spans="8:8" ht="12.75" customHeight="1" x14ac:dyDescent="0.2">
      <c r="H242" s="5"/>
    </row>
    <row r="243" spans="8:8" ht="12.75" customHeight="1" x14ac:dyDescent="0.2">
      <c r="H243" s="5"/>
    </row>
    <row r="244" spans="8:8" ht="12.75" customHeight="1" x14ac:dyDescent="0.2">
      <c r="H244" s="5"/>
    </row>
    <row r="245" spans="8:8" ht="12.75" customHeight="1" x14ac:dyDescent="0.2">
      <c r="H245" s="5"/>
    </row>
    <row r="246" spans="8:8" ht="12.75" customHeight="1" x14ac:dyDescent="0.2">
      <c r="H246" s="5"/>
    </row>
    <row r="247" spans="8:8" ht="12.75" customHeight="1" x14ac:dyDescent="0.2">
      <c r="H247" s="5"/>
    </row>
    <row r="248" spans="8:8" ht="12.75" customHeight="1" x14ac:dyDescent="0.2">
      <c r="H248" s="5"/>
    </row>
    <row r="249" spans="8:8" ht="12.75" customHeight="1" x14ac:dyDescent="0.2">
      <c r="H249" s="5"/>
    </row>
    <row r="250" spans="8:8" ht="12.75" customHeight="1" x14ac:dyDescent="0.2">
      <c r="H250" s="5"/>
    </row>
    <row r="251" spans="8:8" ht="12.75" customHeight="1" x14ac:dyDescent="0.2">
      <c r="H251" s="5"/>
    </row>
    <row r="252" spans="8:8" ht="12.75" customHeight="1" x14ac:dyDescent="0.2">
      <c r="H252" s="5"/>
    </row>
    <row r="253" spans="8:8" ht="12.75" customHeight="1" x14ac:dyDescent="0.2">
      <c r="H253" s="5"/>
    </row>
    <row r="254" spans="8:8" ht="12.75" customHeight="1" x14ac:dyDescent="0.2">
      <c r="H254" s="5"/>
    </row>
    <row r="255" spans="8:8" ht="12.75" customHeight="1" x14ac:dyDescent="0.2">
      <c r="H255" s="5"/>
    </row>
    <row r="256" spans="8:8" ht="12.75" customHeight="1" x14ac:dyDescent="0.2">
      <c r="H256" s="5"/>
    </row>
    <row r="257" spans="8:8" ht="12.75" customHeight="1" x14ac:dyDescent="0.2">
      <c r="H257" s="5"/>
    </row>
    <row r="258" spans="8:8" ht="12.75" customHeight="1" x14ac:dyDescent="0.2">
      <c r="H258" s="5"/>
    </row>
    <row r="259" spans="8:8" ht="12.75" customHeight="1" x14ac:dyDescent="0.2">
      <c r="H259" s="5"/>
    </row>
    <row r="260" spans="8:8" ht="12.75" customHeight="1" x14ac:dyDescent="0.2">
      <c r="H260" s="5"/>
    </row>
    <row r="261" spans="8:8" ht="12.75" customHeight="1" x14ac:dyDescent="0.2">
      <c r="H261" s="5"/>
    </row>
    <row r="262" spans="8:8" ht="12.75" customHeight="1" x14ac:dyDescent="0.2">
      <c r="H262" s="5"/>
    </row>
    <row r="263" spans="8:8" ht="12.75" customHeight="1" x14ac:dyDescent="0.2">
      <c r="H263" s="5"/>
    </row>
    <row r="264" spans="8:8" ht="12.75" customHeight="1" x14ac:dyDescent="0.2">
      <c r="H264" s="5"/>
    </row>
    <row r="265" spans="8:8" ht="12.75" customHeight="1" x14ac:dyDescent="0.2">
      <c r="H265" s="5"/>
    </row>
    <row r="266" spans="8:8" ht="12.75" customHeight="1" x14ac:dyDescent="0.2">
      <c r="H266" s="5"/>
    </row>
    <row r="267" spans="8:8" ht="12.75" customHeight="1" x14ac:dyDescent="0.2">
      <c r="H267" s="5"/>
    </row>
    <row r="268" spans="8:8" ht="12.75" customHeight="1" x14ac:dyDescent="0.2">
      <c r="H268" s="5"/>
    </row>
    <row r="269" spans="8:8" ht="12.75" customHeight="1" x14ac:dyDescent="0.2">
      <c r="H269" s="5"/>
    </row>
    <row r="270" spans="8:8" ht="12.75" customHeight="1" x14ac:dyDescent="0.2">
      <c r="H270" s="5"/>
    </row>
    <row r="271" spans="8:8" ht="12.75" customHeight="1" x14ac:dyDescent="0.2">
      <c r="H271" s="5"/>
    </row>
    <row r="272" spans="8:8" ht="12.75" customHeight="1" x14ac:dyDescent="0.2">
      <c r="H272" s="5"/>
    </row>
    <row r="273" spans="8:8" ht="12.75" customHeight="1" x14ac:dyDescent="0.2">
      <c r="H273" s="5"/>
    </row>
    <row r="274" spans="8:8" ht="12.75" customHeight="1" x14ac:dyDescent="0.2">
      <c r="H274" s="5"/>
    </row>
    <row r="275" spans="8:8" ht="12.75" customHeight="1" x14ac:dyDescent="0.2">
      <c r="H275" s="5"/>
    </row>
    <row r="276" spans="8:8" ht="12.75" customHeight="1" x14ac:dyDescent="0.2">
      <c r="H276" s="5"/>
    </row>
    <row r="277" spans="8:8" ht="12.75" customHeight="1" x14ac:dyDescent="0.2">
      <c r="H277" s="5"/>
    </row>
    <row r="278" spans="8:8" ht="12.75" customHeight="1" x14ac:dyDescent="0.2">
      <c r="H278" s="5"/>
    </row>
    <row r="279" spans="8:8" ht="12.75" customHeight="1" x14ac:dyDescent="0.2">
      <c r="H279" s="5"/>
    </row>
    <row r="280" spans="8:8" ht="12.75" customHeight="1" x14ac:dyDescent="0.2">
      <c r="H280" s="5"/>
    </row>
    <row r="281" spans="8:8" ht="12.75" customHeight="1" x14ac:dyDescent="0.2">
      <c r="H281" s="5"/>
    </row>
    <row r="282" spans="8:8" ht="12.75" customHeight="1" x14ac:dyDescent="0.2">
      <c r="H282" s="5"/>
    </row>
    <row r="283" spans="8:8" ht="12.75" customHeight="1" x14ac:dyDescent="0.2">
      <c r="H283" s="5"/>
    </row>
    <row r="284" spans="8:8" ht="12.75" customHeight="1" x14ac:dyDescent="0.2">
      <c r="H284" s="5"/>
    </row>
    <row r="285" spans="8:8" ht="12.75" customHeight="1" x14ac:dyDescent="0.2">
      <c r="H285" s="5"/>
    </row>
    <row r="286" spans="8:8" ht="12.75" customHeight="1" x14ac:dyDescent="0.2">
      <c r="H286" s="5"/>
    </row>
    <row r="287" spans="8:8" ht="12.75" customHeight="1" x14ac:dyDescent="0.2">
      <c r="H287" s="5"/>
    </row>
    <row r="288" spans="8:8" ht="12.75" customHeight="1" x14ac:dyDescent="0.2">
      <c r="H288" s="5"/>
    </row>
    <row r="289" spans="8:8" ht="12.75" customHeight="1" x14ac:dyDescent="0.2">
      <c r="H289" s="5"/>
    </row>
    <row r="290" spans="8:8" ht="12.75" customHeight="1" x14ac:dyDescent="0.2">
      <c r="H290" s="5"/>
    </row>
    <row r="291" spans="8:8" ht="12.75" customHeight="1" x14ac:dyDescent="0.2">
      <c r="H291" s="5"/>
    </row>
    <row r="292" spans="8:8" ht="12.75" customHeight="1" x14ac:dyDescent="0.2">
      <c r="H292" s="5"/>
    </row>
    <row r="293" spans="8:8" ht="12.75" customHeight="1" x14ac:dyDescent="0.2">
      <c r="H293" s="5"/>
    </row>
    <row r="294" spans="8:8" ht="12.75" customHeight="1" x14ac:dyDescent="0.2">
      <c r="H294" s="5"/>
    </row>
    <row r="295" spans="8:8" ht="12.75" customHeight="1" x14ac:dyDescent="0.2">
      <c r="H295" s="5"/>
    </row>
    <row r="296" spans="8:8" ht="12.75" customHeight="1" x14ac:dyDescent="0.2">
      <c r="H296" s="5"/>
    </row>
    <row r="297" spans="8:8" ht="12.75" customHeight="1" x14ac:dyDescent="0.2">
      <c r="H297" s="5"/>
    </row>
    <row r="298" spans="8:8" ht="12.75" customHeight="1" x14ac:dyDescent="0.2">
      <c r="H298" s="5"/>
    </row>
    <row r="299" spans="8:8" ht="12.75" customHeight="1" x14ac:dyDescent="0.2">
      <c r="H299" s="5"/>
    </row>
    <row r="300" spans="8:8" ht="12.75" customHeight="1" x14ac:dyDescent="0.2">
      <c r="H300" s="5"/>
    </row>
    <row r="301" spans="8:8" ht="12.75" customHeight="1" x14ac:dyDescent="0.2">
      <c r="H301" s="5"/>
    </row>
    <row r="302" spans="8:8" ht="12.75" customHeight="1" x14ac:dyDescent="0.2">
      <c r="H302" s="5"/>
    </row>
    <row r="303" spans="8:8" ht="12.75" customHeight="1" x14ac:dyDescent="0.2">
      <c r="H303" s="5"/>
    </row>
    <row r="304" spans="8:8" ht="12.75" customHeight="1" x14ac:dyDescent="0.2">
      <c r="H304" s="5"/>
    </row>
    <row r="305" spans="8:8" ht="12.75" customHeight="1" x14ac:dyDescent="0.2">
      <c r="H305" s="5"/>
    </row>
    <row r="306" spans="8:8" ht="12.75" customHeight="1" x14ac:dyDescent="0.2">
      <c r="H306" s="5"/>
    </row>
    <row r="307" spans="8:8" ht="12.75" customHeight="1" x14ac:dyDescent="0.2">
      <c r="H307" s="5"/>
    </row>
    <row r="308" spans="8:8" ht="12.75" customHeight="1" x14ac:dyDescent="0.2">
      <c r="H308" s="5"/>
    </row>
    <row r="309" spans="8:8" ht="12.75" customHeight="1" x14ac:dyDescent="0.2">
      <c r="H309" s="5"/>
    </row>
    <row r="310" spans="8:8" ht="12.75" customHeight="1" x14ac:dyDescent="0.2">
      <c r="H310" s="5"/>
    </row>
    <row r="311" spans="8:8" ht="12.75" customHeight="1" x14ac:dyDescent="0.2">
      <c r="H311" s="5"/>
    </row>
    <row r="312" spans="8:8" ht="12.75" customHeight="1" x14ac:dyDescent="0.2">
      <c r="H312" s="5"/>
    </row>
    <row r="313" spans="8:8" ht="12.75" customHeight="1" x14ac:dyDescent="0.2">
      <c r="H313" s="5"/>
    </row>
    <row r="314" spans="8:8" ht="12.75" customHeight="1" x14ac:dyDescent="0.2">
      <c r="H314" s="5"/>
    </row>
    <row r="315" spans="8:8" ht="12.75" customHeight="1" x14ac:dyDescent="0.2">
      <c r="H315" s="5"/>
    </row>
    <row r="316" spans="8:8" ht="12.75" customHeight="1" x14ac:dyDescent="0.2">
      <c r="H316" s="5"/>
    </row>
    <row r="317" spans="8:8" ht="12.75" customHeight="1" x14ac:dyDescent="0.2">
      <c r="H317" s="5"/>
    </row>
    <row r="318" spans="8:8" ht="12.75" customHeight="1" x14ac:dyDescent="0.2">
      <c r="H318" s="5"/>
    </row>
    <row r="319" spans="8:8" ht="12.75" customHeight="1" x14ac:dyDescent="0.2">
      <c r="H319" s="5"/>
    </row>
    <row r="320" spans="8:8" ht="12.75" customHeight="1" x14ac:dyDescent="0.2">
      <c r="H320" s="5"/>
    </row>
    <row r="321" spans="8:8" ht="12.75" customHeight="1" x14ac:dyDescent="0.2">
      <c r="H321" s="5"/>
    </row>
    <row r="322" spans="8:8" ht="12.75" customHeight="1" x14ac:dyDescent="0.2">
      <c r="H322" s="5"/>
    </row>
    <row r="323" spans="8:8" ht="12.75" customHeight="1" x14ac:dyDescent="0.2">
      <c r="H323" s="5"/>
    </row>
    <row r="324" spans="8:8" ht="12.75" customHeight="1" x14ac:dyDescent="0.2">
      <c r="H324" s="5"/>
    </row>
    <row r="325" spans="8:8" ht="12.75" customHeight="1" x14ac:dyDescent="0.2">
      <c r="H325" s="5"/>
    </row>
    <row r="326" spans="8:8" ht="12.75" customHeight="1" x14ac:dyDescent="0.2">
      <c r="H326" s="5"/>
    </row>
    <row r="327" spans="8:8" ht="12.75" customHeight="1" x14ac:dyDescent="0.2">
      <c r="H327" s="5"/>
    </row>
    <row r="328" spans="8:8" ht="12.75" customHeight="1" x14ac:dyDescent="0.2">
      <c r="H328" s="5"/>
    </row>
    <row r="329" spans="8:8" ht="12.75" customHeight="1" x14ac:dyDescent="0.2">
      <c r="H329" s="5"/>
    </row>
    <row r="330" spans="8:8" ht="12.75" customHeight="1" x14ac:dyDescent="0.2">
      <c r="H330" s="5"/>
    </row>
    <row r="331" spans="8:8" ht="12.75" customHeight="1" x14ac:dyDescent="0.2">
      <c r="H331" s="5"/>
    </row>
    <row r="332" spans="8:8" ht="12.75" customHeight="1" x14ac:dyDescent="0.2">
      <c r="H332" s="5"/>
    </row>
    <row r="333" spans="8:8" ht="12.75" customHeight="1" x14ac:dyDescent="0.2">
      <c r="H333" s="5"/>
    </row>
    <row r="334" spans="8:8" ht="12.75" customHeight="1" x14ac:dyDescent="0.2">
      <c r="H334" s="5"/>
    </row>
    <row r="335" spans="8:8" ht="12.75" customHeight="1" x14ac:dyDescent="0.2">
      <c r="H335" s="5"/>
    </row>
    <row r="336" spans="8:8" ht="12.75" customHeight="1" x14ac:dyDescent="0.2">
      <c r="H336" s="5"/>
    </row>
    <row r="337" spans="8:8" ht="12.75" customHeight="1" x14ac:dyDescent="0.2">
      <c r="H337" s="5"/>
    </row>
    <row r="338" spans="8:8" ht="12.75" customHeight="1" x14ac:dyDescent="0.2">
      <c r="H338" s="5"/>
    </row>
    <row r="339" spans="8:8" ht="12.75" customHeight="1" x14ac:dyDescent="0.2">
      <c r="H339" s="5"/>
    </row>
    <row r="340" spans="8:8" ht="12.75" customHeight="1" x14ac:dyDescent="0.2">
      <c r="H340" s="5"/>
    </row>
    <row r="341" spans="8:8" ht="12.75" customHeight="1" x14ac:dyDescent="0.2">
      <c r="H341" s="5"/>
    </row>
    <row r="342" spans="8:8" ht="12.75" customHeight="1" x14ac:dyDescent="0.2">
      <c r="H342" s="5"/>
    </row>
    <row r="343" spans="8:8" ht="12.75" customHeight="1" x14ac:dyDescent="0.2">
      <c r="H343" s="5"/>
    </row>
    <row r="344" spans="8:8" ht="12.75" customHeight="1" x14ac:dyDescent="0.2">
      <c r="H344" s="5"/>
    </row>
    <row r="345" spans="8:8" ht="12.75" customHeight="1" x14ac:dyDescent="0.2">
      <c r="H345" s="5"/>
    </row>
    <row r="346" spans="8:8" ht="12.75" customHeight="1" x14ac:dyDescent="0.2">
      <c r="H346" s="5"/>
    </row>
    <row r="347" spans="8:8" ht="12.75" customHeight="1" x14ac:dyDescent="0.2">
      <c r="H347" s="5"/>
    </row>
    <row r="348" spans="8:8" ht="12.75" customHeight="1" x14ac:dyDescent="0.2">
      <c r="H348" s="5"/>
    </row>
    <row r="349" spans="8:8" ht="12.75" customHeight="1" x14ac:dyDescent="0.2">
      <c r="H349" s="5"/>
    </row>
    <row r="350" spans="8:8" ht="12.75" customHeight="1" x14ac:dyDescent="0.2">
      <c r="H350" s="5"/>
    </row>
    <row r="351" spans="8:8" ht="12.75" customHeight="1" x14ac:dyDescent="0.2">
      <c r="H351" s="5"/>
    </row>
    <row r="352" spans="8:8" ht="12.75" customHeight="1" x14ac:dyDescent="0.2">
      <c r="H352" s="5"/>
    </row>
    <row r="353" spans="8:8" ht="12.75" customHeight="1" x14ac:dyDescent="0.2">
      <c r="H353" s="5"/>
    </row>
    <row r="354" spans="8:8" ht="12.75" customHeight="1" x14ac:dyDescent="0.2">
      <c r="H354" s="5"/>
    </row>
    <row r="355" spans="8:8" ht="12.75" customHeight="1" x14ac:dyDescent="0.2">
      <c r="H355" s="5"/>
    </row>
    <row r="356" spans="8:8" ht="12.75" customHeight="1" x14ac:dyDescent="0.2">
      <c r="H356" s="5"/>
    </row>
    <row r="357" spans="8:8" ht="12.75" customHeight="1" x14ac:dyDescent="0.2">
      <c r="H357" s="5"/>
    </row>
    <row r="358" spans="8:8" ht="12.75" customHeight="1" x14ac:dyDescent="0.2">
      <c r="H358" s="5"/>
    </row>
    <row r="359" spans="8:8" ht="12.75" customHeight="1" x14ac:dyDescent="0.2">
      <c r="H359" s="5"/>
    </row>
    <row r="360" spans="8:8" ht="12.75" customHeight="1" x14ac:dyDescent="0.2">
      <c r="H360" s="5"/>
    </row>
    <row r="361" spans="8:8" ht="12.75" customHeight="1" x14ac:dyDescent="0.2">
      <c r="H361" s="5"/>
    </row>
    <row r="362" spans="8:8" ht="12.75" customHeight="1" x14ac:dyDescent="0.2">
      <c r="H362" s="5"/>
    </row>
    <row r="363" spans="8:8" ht="12.75" customHeight="1" x14ac:dyDescent="0.2">
      <c r="H363" s="5"/>
    </row>
    <row r="364" spans="8:8" ht="12.75" customHeight="1" x14ac:dyDescent="0.2">
      <c r="H364" s="5"/>
    </row>
    <row r="365" spans="8:8" ht="12.75" customHeight="1" x14ac:dyDescent="0.2">
      <c r="H365" s="5"/>
    </row>
    <row r="366" spans="8:8" ht="12.75" customHeight="1" x14ac:dyDescent="0.2">
      <c r="H366" s="5"/>
    </row>
    <row r="367" spans="8:8" ht="12.75" customHeight="1" x14ac:dyDescent="0.2">
      <c r="H367" s="5"/>
    </row>
    <row r="368" spans="8:8" ht="12.75" customHeight="1" x14ac:dyDescent="0.2">
      <c r="H368" s="5"/>
    </row>
    <row r="369" spans="8:8" ht="12.75" customHeight="1" x14ac:dyDescent="0.2">
      <c r="H369" s="5"/>
    </row>
    <row r="370" spans="8:8" ht="12.75" customHeight="1" x14ac:dyDescent="0.2">
      <c r="H370" s="5"/>
    </row>
    <row r="371" spans="8:8" ht="12.75" customHeight="1" x14ac:dyDescent="0.2">
      <c r="H371" s="5"/>
    </row>
    <row r="372" spans="8:8" ht="12.75" customHeight="1" x14ac:dyDescent="0.2">
      <c r="H372" s="5"/>
    </row>
    <row r="373" spans="8:8" ht="12.75" customHeight="1" x14ac:dyDescent="0.2">
      <c r="H373" s="5"/>
    </row>
    <row r="374" spans="8:8" ht="12.75" customHeight="1" x14ac:dyDescent="0.2">
      <c r="H374" s="5"/>
    </row>
    <row r="375" spans="8:8" ht="12.75" customHeight="1" x14ac:dyDescent="0.2">
      <c r="H375" s="5"/>
    </row>
    <row r="376" spans="8:8" ht="12.75" customHeight="1" x14ac:dyDescent="0.2">
      <c r="H376" s="5"/>
    </row>
    <row r="377" spans="8:8" ht="12.75" customHeight="1" x14ac:dyDescent="0.2">
      <c r="H377" s="5"/>
    </row>
    <row r="378" spans="8:8" ht="12.75" customHeight="1" x14ac:dyDescent="0.2">
      <c r="H378" s="5"/>
    </row>
    <row r="379" spans="8:8" ht="12.75" customHeight="1" x14ac:dyDescent="0.2">
      <c r="H379" s="5"/>
    </row>
    <row r="380" spans="8:8" ht="12.75" customHeight="1" x14ac:dyDescent="0.2">
      <c r="H380" s="5"/>
    </row>
    <row r="381" spans="8:8" ht="12.75" customHeight="1" x14ac:dyDescent="0.2">
      <c r="H381" s="5"/>
    </row>
    <row r="382" spans="8:8" ht="12.75" customHeight="1" x14ac:dyDescent="0.2">
      <c r="H382" s="5"/>
    </row>
    <row r="383" spans="8:8" ht="12.75" customHeight="1" x14ac:dyDescent="0.2">
      <c r="H383" s="5"/>
    </row>
    <row r="384" spans="8:8" ht="12.75" customHeight="1" x14ac:dyDescent="0.2">
      <c r="H384" s="5"/>
    </row>
    <row r="385" spans="8:8" ht="12.75" customHeight="1" x14ac:dyDescent="0.2">
      <c r="H385" s="5"/>
    </row>
    <row r="386" spans="8:8" ht="12.75" customHeight="1" x14ac:dyDescent="0.2">
      <c r="H386" s="5"/>
    </row>
    <row r="387" spans="8:8" ht="12.75" customHeight="1" x14ac:dyDescent="0.2">
      <c r="H387" s="5"/>
    </row>
    <row r="388" spans="8:8" ht="12.75" customHeight="1" x14ac:dyDescent="0.2">
      <c r="H388" s="5"/>
    </row>
    <row r="389" spans="8:8" ht="12.75" customHeight="1" x14ac:dyDescent="0.2">
      <c r="H389" s="5"/>
    </row>
    <row r="390" spans="8:8" ht="12.75" customHeight="1" x14ac:dyDescent="0.2">
      <c r="H390" s="5"/>
    </row>
    <row r="391" spans="8:8" ht="12.75" customHeight="1" x14ac:dyDescent="0.2">
      <c r="H391" s="5"/>
    </row>
    <row r="392" spans="8:8" ht="12.75" customHeight="1" x14ac:dyDescent="0.2">
      <c r="H392" s="5"/>
    </row>
    <row r="393" spans="8:8" ht="12.75" customHeight="1" x14ac:dyDescent="0.2">
      <c r="H393" s="5"/>
    </row>
    <row r="394" spans="8:8" ht="12.75" customHeight="1" x14ac:dyDescent="0.2">
      <c r="H394" s="5"/>
    </row>
    <row r="395" spans="8:8" ht="12.75" customHeight="1" x14ac:dyDescent="0.2">
      <c r="H395" s="5"/>
    </row>
    <row r="396" spans="8:8" ht="12.75" customHeight="1" x14ac:dyDescent="0.2">
      <c r="H396" s="5"/>
    </row>
    <row r="397" spans="8:8" ht="12.75" customHeight="1" x14ac:dyDescent="0.2">
      <c r="H397" s="5"/>
    </row>
    <row r="398" spans="8:8" ht="12.75" customHeight="1" x14ac:dyDescent="0.2">
      <c r="H398" s="5"/>
    </row>
    <row r="399" spans="8:8" ht="12.75" customHeight="1" x14ac:dyDescent="0.2">
      <c r="H399" s="5"/>
    </row>
    <row r="400" spans="8:8" ht="12.75" customHeight="1" x14ac:dyDescent="0.2">
      <c r="H400" s="5"/>
    </row>
    <row r="401" spans="8:8" ht="12.75" customHeight="1" x14ac:dyDescent="0.2">
      <c r="H401" s="5"/>
    </row>
    <row r="402" spans="8:8" ht="12.75" customHeight="1" x14ac:dyDescent="0.2">
      <c r="H402" s="5"/>
    </row>
    <row r="403" spans="8:8" ht="12.75" customHeight="1" x14ac:dyDescent="0.2">
      <c r="H403" s="5"/>
    </row>
    <row r="404" spans="8:8" ht="12.75" customHeight="1" x14ac:dyDescent="0.2">
      <c r="H404" s="5"/>
    </row>
    <row r="405" spans="8:8" ht="12.75" customHeight="1" x14ac:dyDescent="0.2">
      <c r="H405" s="5"/>
    </row>
    <row r="406" spans="8:8" ht="12.75" customHeight="1" x14ac:dyDescent="0.2">
      <c r="H406" s="5"/>
    </row>
    <row r="407" spans="8:8" ht="12.75" customHeight="1" x14ac:dyDescent="0.2">
      <c r="H407" s="5"/>
    </row>
    <row r="408" spans="8:8" ht="12.75" customHeight="1" x14ac:dyDescent="0.2">
      <c r="H408" s="5"/>
    </row>
    <row r="409" spans="8:8" ht="12.75" customHeight="1" x14ac:dyDescent="0.2">
      <c r="H409" s="5"/>
    </row>
    <row r="410" spans="8:8" ht="12.75" customHeight="1" x14ac:dyDescent="0.2">
      <c r="H410" s="5"/>
    </row>
    <row r="411" spans="8:8" ht="12.75" customHeight="1" x14ac:dyDescent="0.2">
      <c r="H411" s="5"/>
    </row>
    <row r="412" spans="8:8" ht="12.75" customHeight="1" x14ac:dyDescent="0.2">
      <c r="H412" s="5"/>
    </row>
    <row r="413" spans="8:8" ht="12.75" customHeight="1" x14ac:dyDescent="0.2">
      <c r="H413" s="5"/>
    </row>
    <row r="414" spans="8:8" ht="12.75" customHeight="1" x14ac:dyDescent="0.2">
      <c r="H414" s="5"/>
    </row>
    <row r="415" spans="8:8" ht="12.75" customHeight="1" x14ac:dyDescent="0.2">
      <c r="H415" s="5"/>
    </row>
    <row r="416" spans="8:8" ht="12.75" customHeight="1" x14ac:dyDescent="0.2">
      <c r="H416" s="5"/>
    </row>
    <row r="417" spans="8:8" ht="12.75" customHeight="1" x14ac:dyDescent="0.2">
      <c r="H417" s="5"/>
    </row>
    <row r="418" spans="8:8" ht="12.75" customHeight="1" x14ac:dyDescent="0.2">
      <c r="H418" s="5"/>
    </row>
    <row r="419" spans="8:8" ht="12.75" customHeight="1" x14ac:dyDescent="0.2">
      <c r="H419" s="5"/>
    </row>
    <row r="420" spans="8:8" ht="12.75" customHeight="1" x14ac:dyDescent="0.2">
      <c r="H420" s="5"/>
    </row>
    <row r="421" spans="8:8" ht="12.75" customHeight="1" x14ac:dyDescent="0.2">
      <c r="H421" s="5"/>
    </row>
    <row r="422" spans="8:8" ht="12.75" customHeight="1" x14ac:dyDescent="0.2">
      <c r="H422" s="5"/>
    </row>
    <row r="423" spans="8:8" ht="12.75" customHeight="1" x14ac:dyDescent="0.2">
      <c r="H423" s="5"/>
    </row>
    <row r="424" spans="8:8" ht="12.75" customHeight="1" x14ac:dyDescent="0.2">
      <c r="H424" s="5"/>
    </row>
    <row r="425" spans="8:8" ht="12.75" customHeight="1" x14ac:dyDescent="0.2">
      <c r="H425" s="5"/>
    </row>
    <row r="426" spans="8:8" ht="12.75" customHeight="1" x14ac:dyDescent="0.2">
      <c r="H426" s="5"/>
    </row>
    <row r="427" spans="8:8" ht="12.75" customHeight="1" x14ac:dyDescent="0.2">
      <c r="H427" s="5"/>
    </row>
    <row r="428" spans="8:8" ht="12.75" customHeight="1" x14ac:dyDescent="0.2">
      <c r="H428" s="5"/>
    </row>
    <row r="429" spans="8:8" ht="12.75" customHeight="1" x14ac:dyDescent="0.2">
      <c r="H429" s="5"/>
    </row>
    <row r="430" spans="8:8" ht="12.75" customHeight="1" x14ac:dyDescent="0.2">
      <c r="H430" s="5"/>
    </row>
    <row r="431" spans="8:8" ht="12.75" customHeight="1" x14ac:dyDescent="0.2">
      <c r="H431" s="5"/>
    </row>
    <row r="432" spans="8:8" ht="12.75" customHeight="1" x14ac:dyDescent="0.2">
      <c r="H432" s="5"/>
    </row>
    <row r="433" spans="8:8" ht="12.75" customHeight="1" x14ac:dyDescent="0.2">
      <c r="H433" s="5"/>
    </row>
    <row r="434" spans="8:8" ht="12.75" customHeight="1" x14ac:dyDescent="0.2">
      <c r="H434" s="5"/>
    </row>
    <row r="435" spans="8:8" ht="12.75" customHeight="1" x14ac:dyDescent="0.2">
      <c r="H435" s="5"/>
    </row>
    <row r="436" spans="8:8" ht="12.75" customHeight="1" x14ac:dyDescent="0.2">
      <c r="H436" s="5"/>
    </row>
    <row r="437" spans="8:8" ht="12.75" customHeight="1" x14ac:dyDescent="0.2">
      <c r="H437" s="5"/>
    </row>
    <row r="438" spans="8:8" ht="12.75" customHeight="1" x14ac:dyDescent="0.2">
      <c r="H438" s="5"/>
    </row>
    <row r="439" spans="8:8" ht="12.75" customHeight="1" x14ac:dyDescent="0.2">
      <c r="H439" s="5"/>
    </row>
    <row r="440" spans="8:8" ht="12.75" customHeight="1" x14ac:dyDescent="0.2">
      <c r="H440" s="5"/>
    </row>
    <row r="441" spans="8:8" ht="12.75" customHeight="1" x14ac:dyDescent="0.2">
      <c r="H441" s="5"/>
    </row>
    <row r="442" spans="8:8" ht="12.75" customHeight="1" x14ac:dyDescent="0.2">
      <c r="H442" s="5"/>
    </row>
    <row r="443" spans="8:8" ht="12.75" customHeight="1" x14ac:dyDescent="0.2">
      <c r="H443" s="5"/>
    </row>
    <row r="444" spans="8:8" ht="12.75" customHeight="1" x14ac:dyDescent="0.2">
      <c r="H444" s="5"/>
    </row>
    <row r="445" spans="8:8" ht="12.75" customHeight="1" x14ac:dyDescent="0.2">
      <c r="H445" s="5"/>
    </row>
    <row r="446" spans="8:8" ht="12.75" customHeight="1" x14ac:dyDescent="0.2">
      <c r="H446" s="5"/>
    </row>
    <row r="447" spans="8:8" ht="12.75" customHeight="1" x14ac:dyDescent="0.2">
      <c r="H447" s="5"/>
    </row>
    <row r="448" spans="8:8" ht="12.75" customHeight="1" x14ac:dyDescent="0.2">
      <c r="H448" s="5"/>
    </row>
    <row r="449" spans="8:8" ht="12.75" customHeight="1" x14ac:dyDescent="0.2">
      <c r="H449" s="5"/>
    </row>
    <row r="450" spans="8:8" ht="12.75" customHeight="1" x14ac:dyDescent="0.2">
      <c r="H450" s="5"/>
    </row>
    <row r="451" spans="8:8" ht="12.75" customHeight="1" x14ac:dyDescent="0.2">
      <c r="H451" s="5"/>
    </row>
    <row r="452" spans="8:8" ht="12.75" customHeight="1" x14ac:dyDescent="0.2">
      <c r="H452" s="5"/>
    </row>
    <row r="453" spans="8:8" ht="12.75" customHeight="1" x14ac:dyDescent="0.2">
      <c r="H453" s="5"/>
    </row>
    <row r="454" spans="8:8" ht="12.75" customHeight="1" x14ac:dyDescent="0.2">
      <c r="H454" s="5"/>
    </row>
    <row r="455" spans="8:8" ht="12.75" customHeight="1" x14ac:dyDescent="0.2">
      <c r="H455" s="5"/>
    </row>
    <row r="456" spans="8:8" ht="12.75" customHeight="1" x14ac:dyDescent="0.2">
      <c r="H456" s="5"/>
    </row>
    <row r="457" spans="8:8" ht="12.75" customHeight="1" x14ac:dyDescent="0.2">
      <c r="H457" s="5"/>
    </row>
    <row r="458" spans="8:8" ht="12.75" customHeight="1" x14ac:dyDescent="0.2">
      <c r="H458" s="5"/>
    </row>
    <row r="459" spans="8:8" ht="12.75" customHeight="1" x14ac:dyDescent="0.2">
      <c r="H459" s="5"/>
    </row>
    <row r="460" spans="8:8" ht="12.75" customHeight="1" x14ac:dyDescent="0.2">
      <c r="H460" s="5"/>
    </row>
    <row r="461" spans="8:8" ht="12.75" customHeight="1" x14ac:dyDescent="0.2">
      <c r="H461" s="5"/>
    </row>
    <row r="462" spans="8:8" ht="12.75" customHeight="1" x14ac:dyDescent="0.2">
      <c r="H462" s="5"/>
    </row>
    <row r="463" spans="8:8" ht="12.75" customHeight="1" x14ac:dyDescent="0.2">
      <c r="H463" s="5"/>
    </row>
    <row r="464" spans="8:8" ht="12.75" customHeight="1" x14ac:dyDescent="0.2">
      <c r="H464" s="5"/>
    </row>
    <row r="465" spans="8:8" ht="12.75" customHeight="1" x14ac:dyDescent="0.2">
      <c r="H465" s="5"/>
    </row>
    <row r="466" spans="8:8" ht="12.75" customHeight="1" x14ac:dyDescent="0.2">
      <c r="H466" s="5"/>
    </row>
    <row r="467" spans="8:8" ht="12.75" customHeight="1" x14ac:dyDescent="0.2">
      <c r="H467" s="5"/>
    </row>
    <row r="468" spans="8:8" ht="12.75" customHeight="1" x14ac:dyDescent="0.2">
      <c r="H468" s="5"/>
    </row>
    <row r="469" spans="8:8" ht="12.75" customHeight="1" x14ac:dyDescent="0.2">
      <c r="H469" s="5"/>
    </row>
    <row r="470" spans="8:8" ht="12.75" customHeight="1" x14ac:dyDescent="0.2">
      <c r="H470" s="5"/>
    </row>
    <row r="471" spans="8:8" ht="12.75" customHeight="1" x14ac:dyDescent="0.2">
      <c r="H471" s="5"/>
    </row>
    <row r="472" spans="8:8" ht="12.75" customHeight="1" x14ac:dyDescent="0.2">
      <c r="H472" s="5"/>
    </row>
    <row r="473" spans="8:8" ht="12.75" customHeight="1" x14ac:dyDescent="0.2">
      <c r="H473" s="5"/>
    </row>
    <row r="474" spans="8:8" ht="12.75" customHeight="1" x14ac:dyDescent="0.2">
      <c r="H474" s="5"/>
    </row>
    <row r="475" spans="8:8" ht="12.75" customHeight="1" x14ac:dyDescent="0.2">
      <c r="H475" s="5"/>
    </row>
    <row r="476" spans="8:8" ht="12.75" customHeight="1" x14ac:dyDescent="0.2">
      <c r="H476" s="5"/>
    </row>
    <row r="477" spans="8:8" ht="12.75" customHeight="1" x14ac:dyDescent="0.2">
      <c r="H477" s="5"/>
    </row>
    <row r="478" spans="8:8" ht="12.75" customHeight="1" x14ac:dyDescent="0.2">
      <c r="H478" s="5"/>
    </row>
    <row r="479" spans="8:8" ht="12.75" customHeight="1" x14ac:dyDescent="0.2">
      <c r="H479" s="5"/>
    </row>
    <row r="480" spans="8:8" ht="12.75" customHeight="1" x14ac:dyDescent="0.2">
      <c r="H480" s="5"/>
    </row>
    <row r="481" spans="8:8" ht="12.75" customHeight="1" x14ac:dyDescent="0.2">
      <c r="H481" s="5"/>
    </row>
    <row r="482" spans="8:8" ht="12.75" customHeight="1" x14ac:dyDescent="0.2">
      <c r="H482" s="5"/>
    </row>
    <row r="483" spans="8:8" ht="12.75" customHeight="1" x14ac:dyDescent="0.2">
      <c r="H483" s="5"/>
    </row>
    <row r="484" spans="8:8" ht="12.75" customHeight="1" x14ac:dyDescent="0.2">
      <c r="H484" s="5"/>
    </row>
    <row r="485" spans="8:8" ht="12.75" customHeight="1" x14ac:dyDescent="0.2">
      <c r="H485" s="5"/>
    </row>
    <row r="486" spans="8:8" ht="12.75" customHeight="1" x14ac:dyDescent="0.2">
      <c r="H486" s="5"/>
    </row>
    <row r="487" spans="8:8" ht="12.75" customHeight="1" x14ac:dyDescent="0.2">
      <c r="H487" s="5"/>
    </row>
    <row r="488" spans="8:8" ht="12.75" customHeight="1" x14ac:dyDescent="0.2">
      <c r="H488" s="5"/>
    </row>
    <row r="489" spans="8:8" ht="12.75" customHeight="1" x14ac:dyDescent="0.2">
      <c r="H489" s="5"/>
    </row>
    <row r="490" spans="8:8" ht="12.75" customHeight="1" x14ac:dyDescent="0.2">
      <c r="H490" s="5"/>
    </row>
    <row r="491" spans="8:8" ht="12.75" customHeight="1" x14ac:dyDescent="0.2">
      <c r="H491" s="5"/>
    </row>
    <row r="492" spans="8:8" ht="12.75" customHeight="1" x14ac:dyDescent="0.2">
      <c r="H492" s="5"/>
    </row>
    <row r="493" spans="8:8" ht="12.75" customHeight="1" x14ac:dyDescent="0.2">
      <c r="H493" s="5"/>
    </row>
    <row r="494" spans="8:8" ht="12.75" customHeight="1" x14ac:dyDescent="0.2">
      <c r="H494" s="5"/>
    </row>
    <row r="495" spans="8:8" ht="12.75" customHeight="1" x14ac:dyDescent="0.2">
      <c r="H495" s="5"/>
    </row>
    <row r="496" spans="8:8" ht="12.75" customHeight="1" x14ac:dyDescent="0.2">
      <c r="H496" s="5"/>
    </row>
    <row r="497" spans="8:8" ht="12.75" customHeight="1" x14ac:dyDescent="0.2">
      <c r="H497" s="5"/>
    </row>
    <row r="498" spans="8:8" ht="12.75" customHeight="1" x14ac:dyDescent="0.2">
      <c r="H498" s="5"/>
    </row>
    <row r="499" spans="8:8" ht="12.75" customHeight="1" x14ac:dyDescent="0.2">
      <c r="H499" s="5"/>
    </row>
    <row r="500" spans="8:8" ht="12.75" customHeight="1" x14ac:dyDescent="0.2">
      <c r="H500" s="5"/>
    </row>
    <row r="501" spans="8:8" ht="12.75" customHeight="1" x14ac:dyDescent="0.2">
      <c r="H501" s="5"/>
    </row>
    <row r="502" spans="8:8" ht="12.75" customHeight="1" x14ac:dyDescent="0.2">
      <c r="H502" s="5"/>
    </row>
    <row r="503" spans="8:8" ht="12.75" customHeight="1" x14ac:dyDescent="0.2">
      <c r="H503" s="5"/>
    </row>
    <row r="504" spans="8:8" ht="12.75" customHeight="1" x14ac:dyDescent="0.2">
      <c r="H504" s="5"/>
    </row>
    <row r="505" spans="8:8" ht="12.75" customHeight="1" x14ac:dyDescent="0.2">
      <c r="H505" s="5"/>
    </row>
    <row r="506" spans="8:8" ht="12.75" customHeight="1" x14ac:dyDescent="0.2">
      <c r="H506" s="5"/>
    </row>
    <row r="507" spans="8:8" ht="12.75" customHeight="1" x14ac:dyDescent="0.2">
      <c r="H507" s="5"/>
    </row>
    <row r="508" spans="8:8" ht="12.75" customHeight="1" x14ac:dyDescent="0.2">
      <c r="H508" s="5"/>
    </row>
    <row r="509" spans="8:8" ht="12.75" customHeight="1" x14ac:dyDescent="0.2">
      <c r="H509" s="5"/>
    </row>
    <row r="510" spans="8:8" ht="12.75" customHeight="1" x14ac:dyDescent="0.2">
      <c r="H510" s="5"/>
    </row>
    <row r="511" spans="8:8" ht="12.75" customHeight="1" x14ac:dyDescent="0.2">
      <c r="H511" s="5"/>
    </row>
    <row r="512" spans="8:8" ht="12.75" customHeight="1" x14ac:dyDescent="0.2">
      <c r="H512" s="5"/>
    </row>
    <row r="513" spans="8:8" ht="12.75" customHeight="1" x14ac:dyDescent="0.2">
      <c r="H513" s="5"/>
    </row>
    <row r="514" spans="8:8" ht="12.75" customHeight="1" x14ac:dyDescent="0.2">
      <c r="H514" s="5"/>
    </row>
    <row r="515" spans="8:8" ht="12.75" customHeight="1" x14ac:dyDescent="0.2">
      <c r="H515" s="5"/>
    </row>
    <row r="516" spans="8:8" ht="12.75" customHeight="1" x14ac:dyDescent="0.2">
      <c r="H516" s="5"/>
    </row>
    <row r="517" spans="8:8" ht="12.75" customHeight="1" x14ac:dyDescent="0.2">
      <c r="H517" s="5"/>
    </row>
    <row r="518" spans="8:8" ht="12.75" customHeight="1" x14ac:dyDescent="0.2">
      <c r="H518" s="5"/>
    </row>
    <row r="519" spans="8:8" ht="12.75" customHeight="1" x14ac:dyDescent="0.2">
      <c r="H519" s="5"/>
    </row>
    <row r="520" spans="8:8" ht="12.75" customHeight="1" x14ac:dyDescent="0.2">
      <c r="H520" s="5"/>
    </row>
    <row r="521" spans="8:8" ht="12.75" customHeight="1" x14ac:dyDescent="0.2">
      <c r="H521" s="5"/>
    </row>
    <row r="522" spans="8:8" ht="12.75" customHeight="1" x14ac:dyDescent="0.2">
      <c r="H522" s="5"/>
    </row>
    <row r="523" spans="8:8" ht="12.75" customHeight="1" x14ac:dyDescent="0.2">
      <c r="H523" s="5"/>
    </row>
    <row r="524" spans="8:8" ht="12.75" customHeight="1" x14ac:dyDescent="0.2">
      <c r="H524" s="5"/>
    </row>
    <row r="525" spans="8:8" ht="12.75" customHeight="1" x14ac:dyDescent="0.2">
      <c r="H525" s="5"/>
    </row>
    <row r="526" spans="8:8" ht="12.75" customHeight="1" x14ac:dyDescent="0.2">
      <c r="H526" s="5"/>
    </row>
    <row r="527" spans="8:8" ht="12.75" customHeight="1" x14ac:dyDescent="0.2">
      <c r="H527" s="5"/>
    </row>
    <row r="528" spans="8:8" ht="12.75" customHeight="1" x14ac:dyDescent="0.2">
      <c r="H528" s="5"/>
    </row>
    <row r="529" spans="8:8" ht="12.75" customHeight="1" x14ac:dyDescent="0.2">
      <c r="H529" s="5"/>
    </row>
    <row r="530" spans="8:8" ht="12.75" customHeight="1" x14ac:dyDescent="0.2">
      <c r="H530" s="5"/>
    </row>
    <row r="531" spans="8:8" ht="12.75" customHeight="1" x14ac:dyDescent="0.2">
      <c r="H531" s="5"/>
    </row>
    <row r="532" spans="8:8" ht="12.75" customHeight="1" x14ac:dyDescent="0.2">
      <c r="H532" s="5"/>
    </row>
    <row r="533" spans="8:8" ht="12.75" customHeight="1" x14ac:dyDescent="0.2">
      <c r="H533" s="5"/>
    </row>
    <row r="534" spans="8:8" ht="12.75" customHeight="1" x14ac:dyDescent="0.2">
      <c r="H534" s="5"/>
    </row>
    <row r="535" spans="8:8" ht="12.75" customHeight="1" x14ac:dyDescent="0.2">
      <c r="H535" s="5"/>
    </row>
    <row r="536" spans="8:8" ht="12.75" customHeight="1" x14ac:dyDescent="0.2">
      <c r="H536" s="5"/>
    </row>
    <row r="537" spans="8:8" ht="12.75" customHeight="1" x14ac:dyDescent="0.2">
      <c r="H537" s="5"/>
    </row>
    <row r="538" spans="8:8" ht="12.75" customHeight="1" x14ac:dyDescent="0.2">
      <c r="H538" s="5"/>
    </row>
    <row r="539" spans="8:8" ht="12.75" customHeight="1" x14ac:dyDescent="0.2">
      <c r="H539" s="5"/>
    </row>
    <row r="540" spans="8:8" ht="12.75" customHeight="1" x14ac:dyDescent="0.2">
      <c r="H540" s="5"/>
    </row>
    <row r="541" spans="8:8" ht="12.75" customHeight="1" x14ac:dyDescent="0.2">
      <c r="H541" s="5"/>
    </row>
    <row r="542" spans="8:8" ht="12.75" customHeight="1" x14ac:dyDescent="0.2">
      <c r="H542" s="5"/>
    </row>
    <row r="543" spans="8:8" ht="12.75" customHeight="1" x14ac:dyDescent="0.2">
      <c r="H543" s="5"/>
    </row>
    <row r="544" spans="8:8" ht="12.75" customHeight="1" x14ac:dyDescent="0.2">
      <c r="H544" s="5"/>
    </row>
    <row r="545" spans="8:8" ht="12.75" customHeight="1" x14ac:dyDescent="0.2">
      <c r="H545" s="5"/>
    </row>
    <row r="546" spans="8:8" ht="12.75" customHeight="1" x14ac:dyDescent="0.2">
      <c r="H546" s="5"/>
    </row>
    <row r="547" spans="8:8" ht="12.75" customHeight="1" x14ac:dyDescent="0.2">
      <c r="H547" s="5"/>
    </row>
    <row r="548" spans="8:8" ht="12.75" customHeight="1" x14ac:dyDescent="0.2">
      <c r="H548" s="5"/>
    </row>
    <row r="549" spans="8:8" ht="12.75" customHeight="1" x14ac:dyDescent="0.2">
      <c r="H549" s="5"/>
    </row>
    <row r="550" spans="8:8" ht="12.75" customHeight="1" x14ac:dyDescent="0.2">
      <c r="H550" s="5"/>
    </row>
    <row r="551" spans="8:8" ht="12.75" customHeight="1" x14ac:dyDescent="0.2">
      <c r="H551" s="5"/>
    </row>
    <row r="552" spans="8:8" ht="12.75" customHeight="1" x14ac:dyDescent="0.2">
      <c r="H552" s="5"/>
    </row>
    <row r="553" spans="8:8" ht="12.75" customHeight="1" x14ac:dyDescent="0.2">
      <c r="H553" s="5"/>
    </row>
    <row r="554" spans="8:8" ht="12.75" customHeight="1" x14ac:dyDescent="0.2">
      <c r="H554" s="5"/>
    </row>
    <row r="555" spans="8:8" ht="12.75" customHeight="1" x14ac:dyDescent="0.2">
      <c r="H555" s="5"/>
    </row>
    <row r="556" spans="8:8" ht="12.75" customHeight="1" x14ac:dyDescent="0.2">
      <c r="H556" s="5"/>
    </row>
    <row r="557" spans="8:8" ht="12.75" customHeight="1" x14ac:dyDescent="0.2">
      <c r="H557" s="5"/>
    </row>
    <row r="558" spans="8:8" ht="12.75" customHeight="1" x14ac:dyDescent="0.2">
      <c r="H558" s="5"/>
    </row>
    <row r="559" spans="8:8" ht="12.75" customHeight="1" x14ac:dyDescent="0.2">
      <c r="H559" s="5"/>
    </row>
    <row r="560" spans="8:8" ht="12.75" customHeight="1" x14ac:dyDescent="0.2">
      <c r="H560" s="5"/>
    </row>
    <row r="561" spans="8:8" ht="12.75" customHeight="1" x14ac:dyDescent="0.2">
      <c r="H561" s="5"/>
    </row>
    <row r="562" spans="8:8" ht="12.75" customHeight="1" x14ac:dyDescent="0.2">
      <c r="H562" s="5"/>
    </row>
    <row r="563" spans="8:8" ht="12.75" customHeight="1" x14ac:dyDescent="0.2">
      <c r="H563" s="5"/>
    </row>
    <row r="564" spans="8:8" ht="12.75" customHeight="1" x14ac:dyDescent="0.2">
      <c r="H564" s="5"/>
    </row>
    <row r="565" spans="8:8" ht="12.75" customHeight="1" x14ac:dyDescent="0.2">
      <c r="H565" s="5"/>
    </row>
    <row r="566" spans="8:8" ht="12.75" customHeight="1" x14ac:dyDescent="0.2">
      <c r="H566" s="5"/>
    </row>
    <row r="567" spans="8:8" ht="12.75" customHeight="1" x14ac:dyDescent="0.2">
      <c r="H567" s="5"/>
    </row>
    <row r="568" spans="8:8" ht="12.75" customHeight="1" x14ac:dyDescent="0.2">
      <c r="H568" s="5"/>
    </row>
    <row r="569" spans="8:8" ht="12.75" customHeight="1" x14ac:dyDescent="0.2">
      <c r="H569" s="5"/>
    </row>
    <row r="570" spans="8:8" ht="12.75" customHeight="1" x14ac:dyDescent="0.2">
      <c r="H570" s="5"/>
    </row>
    <row r="571" spans="8:8" ht="12.75" customHeight="1" x14ac:dyDescent="0.2">
      <c r="H571" s="5"/>
    </row>
    <row r="572" spans="8:8" ht="12.75" customHeight="1" x14ac:dyDescent="0.2">
      <c r="H572" s="5"/>
    </row>
    <row r="573" spans="8:8" ht="12.75" customHeight="1" x14ac:dyDescent="0.2">
      <c r="H573" s="5"/>
    </row>
    <row r="574" spans="8:8" ht="12.75" customHeight="1" x14ac:dyDescent="0.2">
      <c r="H574" s="5"/>
    </row>
    <row r="575" spans="8:8" ht="12.75" customHeight="1" x14ac:dyDescent="0.2">
      <c r="H575" s="5"/>
    </row>
    <row r="576" spans="8:8" ht="12.75" customHeight="1" x14ac:dyDescent="0.2">
      <c r="H576" s="5"/>
    </row>
    <row r="577" spans="8:8" ht="12.75" customHeight="1" x14ac:dyDescent="0.2">
      <c r="H577" s="5"/>
    </row>
    <row r="578" spans="8:8" ht="12.75" customHeight="1" x14ac:dyDescent="0.2">
      <c r="H578" s="5"/>
    </row>
    <row r="579" spans="8:8" ht="12.75" customHeight="1" x14ac:dyDescent="0.2">
      <c r="H579" s="5"/>
    </row>
    <row r="580" spans="8:8" ht="12.75" customHeight="1" x14ac:dyDescent="0.2">
      <c r="H580" s="5"/>
    </row>
    <row r="581" spans="8:8" ht="12.75" customHeight="1" x14ac:dyDescent="0.2">
      <c r="H581" s="5"/>
    </row>
    <row r="582" spans="8:8" ht="12.75" customHeight="1" x14ac:dyDescent="0.2">
      <c r="H582" s="5"/>
    </row>
    <row r="583" spans="8:8" ht="12.75" customHeight="1" x14ac:dyDescent="0.2">
      <c r="H583" s="5"/>
    </row>
    <row r="584" spans="8:8" ht="12.75" customHeight="1" x14ac:dyDescent="0.2">
      <c r="H584" s="5"/>
    </row>
    <row r="585" spans="8:8" ht="12.75" customHeight="1" x14ac:dyDescent="0.2">
      <c r="H585" s="5"/>
    </row>
    <row r="586" spans="8:8" ht="12.75" customHeight="1" x14ac:dyDescent="0.2">
      <c r="H586" s="5"/>
    </row>
    <row r="587" spans="8:8" ht="12.75" customHeight="1" x14ac:dyDescent="0.2">
      <c r="H587" s="5"/>
    </row>
    <row r="588" spans="8:8" ht="12.75" customHeight="1" x14ac:dyDescent="0.2">
      <c r="H588" s="5"/>
    </row>
    <row r="589" spans="8:8" ht="12.75" customHeight="1" x14ac:dyDescent="0.2">
      <c r="H589" s="5"/>
    </row>
    <row r="590" spans="8:8" ht="12.75" customHeight="1" x14ac:dyDescent="0.2">
      <c r="H590" s="5"/>
    </row>
    <row r="591" spans="8:8" ht="12.75" customHeight="1" x14ac:dyDescent="0.2">
      <c r="H591" s="5"/>
    </row>
    <row r="592" spans="8:8" ht="12.75" customHeight="1" x14ac:dyDescent="0.2">
      <c r="H592" s="5"/>
    </row>
    <row r="593" spans="8:8" ht="12.75" customHeight="1" x14ac:dyDescent="0.2">
      <c r="H593" s="5"/>
    </row>
    <row r="594" spans="8:8" ht="12.75" customHeight="1" x14ac:dyDescent="0.2">
      <c r="H594" s="5"/>
    </row>
    <row r="595" spans="8:8" ht="12.75" customHeight="1" x14ac:dyDescent="0.2">
      <c r="H595" s="5"/>
    </row>
    <row r="596" spans="8:8" ht="12.75" customHeight="1" x14ac:dyDescent="0.2">
      <c r="H596" s="5"/>
    </row>
    <row r="597" spans="8:8" ht="12.75" customHeight="1" x14ac:dyDescent="0.2">
      <c r="H597" s="5"/>
    </row>
    <row r="598" spans="8:8" ht="12.75" customHeight="1" x14ac:dyDescent="0.2">
      <c r="H598" s="5"/>
    </row>
    <row r="599" spans="8:8" ht="12.75" customHeight="1" x14ac:dyDescent="0.2">
      <c r="H599" s="5"/>
    </row>
    <row r="600" spans="8:8" ht="12.75" customHeight="1" x14ac:dyDescent="0.2">
      <c r="H600" s="5"/>
    </row>
    <row r="601" spans="8:8" ht="12.75" customHeight="1" x14ac:dyDescent="0.2">
      <c r="H601" s="5"/>
    </row>
    <row r="602" spans="8:8" ht="12.75" customHeight="1" x14ac:dyDescent="0.2">
      <c r="H602" s="5"/>
    </row>
    <row r="603" spans="8:8" ht="12.75" customHeight="1" x14ac:dyDescent="0.2">
      <c r="H603" s="5"/>
    </row>
    <row r="604" spans="8:8" ht="12.75" customHeight="1" x14ac:dyDescent="0.2">
      <c r="H604" s="5"/>
    </row>
    <row r="605" spans="8:8" ht="12.75" customHeight="1" x14ac:dyDescent="0.2">
      <c r="H605" s="5"/>
    </row>
    <row r="606" spans="8:8" ht="12.75" customHeight="1" x14ac:dyDescent="0.2">
      <c r="H606" s="5"/>
    </row>
    <row r="607" spans="8:8" ht="12.75" customHeight="1" x14ac:dyDescent="0.2">
      <c r="H607" s="5"/>
    </row>
    <row r="608" spans="8:8" ht="12.75" customHeight="1" x14ac:dyDescent="0.2">
      <c r="H608" s="5"/>
    </row>
    <row r="609" spans="8:8" ht="12.75" customHeight="1" x14ac:dyDescent="0.2">
      <c r="H609" s="5"/>
    </row>
    <row r="610" spans="8:8" ht="12.75" customHeight="1" x14ac:dyDescent="0.2">
      <c r="H610" s="5"/>
    </row>
    <row r="611" spans="8:8" ht="12.75" customHeight="1" x14ac:dyDescent="0.2">
      <c r="H611" s="5"/>
    </row>
    <row r="612" spans="8:8" ht="12.75" customHeight="1" x14ac:dyDescent="0.2">
      <c r="H612" s="5"/>
    </row>
    <row r="613" spans="8:8" ht="12.75" customHeight="1" x14ac:dyDescent="0.2">
      <c r="H613" s="5"/>
    </row>
    <row r="614" spans="8:8" ht="12.75" customHeight="1" x14ac:dyDescent="0.2">
      <c r="H614" s="5"/>
    </row>
    <row r="615" spans="8:8" ht="12.75" customHeight="1" x14ac:dyDescent="0.2">
      <c r="H615" s="5"/>
    </row>
    <row r="616" spans="8:8" ht="12.75" customHeight="1" x14ac:dyDescent="0.2">
      <c r="H616" s="5"/>
    </row>
    <row r="617" spans="8:8" ht="12.75" customHeight="1" x14ac:dyDescent="0.2">
      <c r="H617" s="5"/>
    </row>
    <row r="618" spans="8:8" ht="12.75" customHeight="1" x14ac:dyDescent="0.2">
      <c r="H618" s="5"/>
    </row>
    <row r="619" spans="8:8" ht="12.75" customHeight="1" x14ac:dyDescent="0.2">
      <c r="H619" s="5"/>
    </row>
    <row r="620" spans="8:8" ht="12.75" customHeight="1" x14ac:dyDescent="0.2">
      <c r="H620" s="5"/>
    </row>
    <row r="621" spans="8:8" ht="12.75" customHeight="1" x14ac:dyDescent="0.2">
      <c r="H621" s="5"/>
    </row>
    <row r="622" spans="8:8" ht="12.75" customHeight="1" x14ac:dyDescent="0.2">
      <c r="H622" s="5"/>
    </row>
    <row r="623" spans="8:8" ht="12.75" customHeight="1" x14ac:dyDescent="0.2">
      <c r="H623" s="5"/>
    </row>
    <row r="624" spans="8:8" ht="12.75" customHeight="1" x14ac:dyDescent="0.2">
      <c r="H624" s="5"/>
    </row>
    <row r="625" spans="8:8" ht="12.75" customHeight="1" x14ac:dyDescent="0.2">
      <c r="H625" s="5"/>
    </row>
    <row r="626" spans="8:8" ht="12.75" customHeight="1" x14ac:dyDescent="0.2">
      <c r="H626" s="5"/>
    </row>
    <row r="627" spans="8:8" ht="12.75" customHeight="1" x14ac:dyDescent="0.2">
      <c r="H627" s="5"/>
    </row>
    <row r="628" spans="8:8" ht="12.75" customHeight="1" x14ac:dyDescent="0.2">
      <c r="H628" s="5"/>
    </row>
    <row r="629" spans="8:8" ht="12.75" customHeight="1" x14ac:dyDescent="0.2">
      <c r="H629" s="5"/>
    </row>
    <row r="630" spans="8:8" ht="12.75" customHeight="1" x14ac:dyDescent="0.2">
      <c r="H630" s="5"/>
    </row>
    <row r="631" spans="8:8" ht="12.75" customHeight="1" x14ac:dyDescent="0.2">
      <c r="H631" s="5"/>
    </row>
    <row r="632" spans="8:8" ht="12.75" customHeight="1" x14ac:dyDescent="0.2">
      <c r="H632" s="5"/>
    </row>
    <row r="633" spans="8:8" ht="12.75" customHeight="1" x14ac:dyDescent="0.2">
      <c r="H633" s="5"/>
    </row>
    <row r="634" spans="8:8" ht="12.75" customHeight="1" x14ac:dyDescent="0.2">
      <c r="H634" s="5"/>
    </row>
    <row r="635" spans="8:8" ht="12.75" customHeight="1" x14ac:dyDescent="0.2">
      <c r="H635" s="5"/>
    </row>
    <row r="636" spans="8:8" ht="12.75" customHeight="1" x14ac:dyDescent="0.2">
      <c r="H636" s="5"/>
    </row>
    <row r="637" spans="8:8" ht="12.75" customHeight="1" x14ac:dyDescent="0.2">
      <c r="H637" s="5"/>
    </row>
    <row r="638" spans="8:8" ht="12.75" customHeight="1" x14ac:dyDescent="0.2">
      <c r="H638" s="5"/>
    </row>
    <row r="639" spans="8:8" ht="12.75" customHeight="1" x14ac:dyDescent="0.2">
      <c r="H639" s="5"/>
    </row>
    <row r="640" spans="8:8" ht="12.75" customHeight="1" x14ac:dyDescent="0.2">
      <c r="H640" s="5"/>
    </row>
    <row r="641" spans="8:8" ht="12.75" customHeight="1" x14ac:dyDescent="0.2">
      <c r="H641" s="5"/>
    </row>
    <row r="642" spans="8:8" ht="12.75" customHeight="1" x14ac:dyDescent="0.2">
      <c r="H642" s="5"/>
    </row>
    <row r="643" spans="8:8" ht="12.75" customHeight="1" x14ac:dyDescent="0.2">
      <c r="H643" s="5"/>
    </row>
    <row r="644" spans="8:8" ht="12.75" customHeight="1" x14ac:dyDescent="0.2">
      <c r="H644" s="5"/>
    </row>
    <row r="645" spans="8:8" ht="12.75" customHeight="1" x14ac:dyDescent="0.2">
      <c r="H645" s="5"/>
    </row>
    <row r="646" spans="8:8" ht="12.75" customHeight="1" x14ac:dyDescent="0.2">
      <c r="H646" s="5"/>
    </row>
    <row r="647" spans="8:8" ht="12.75" customHeight="1" x14ac:dyDescent="0.2">
      <c r="H647" s="5"/>
    </row>
    <row r="648" spans="8:8" ht="12.75" customHeight="1" x14ac:dyDescent="0.2">
      <c r="H648" s="5"/>
    </row>
    <row r="649" spans="8:8" ht="12.75" customHeight="1" x14ac:dyDescent="0.2">
      <c r="H649" s="5"/>
    </row>
    <row r="650" spans="8:8" ht="12.75" customHeight="1" x14ac:dyDescent="0.2">
      <c r="H650" s="5"/>
    </row>
    <row r="651" spans="8:8" ht="12.75" customHeight="1" x14ac:dyDescent="0.2">
      <c r="H651" s="5"/>
    </row>
    <row r="652" spans="8:8" ht="12.75" customHeight="1" x14ac:dyDescent="0.2">
      <c r="H652" s="5"/>
    </row>
    <row r="653" spans="8:8" ht="12.75" customHeight="1" x14ac:dyDescent="0.2">
      <c r="H653" s="5"/>
    </row>
    <row r="654" spans="8:8" ht="12.75" customHeight="1" x14ac:dyDescent="0.2">
      <c r="H654" s="5"/>
    </row>
    <row r="655" spans="8:8" ht="12.75" customHeight="1" x14ac:dyDescent="0.2">
      <c r="H655" s="5"/>
    </row>
    <row r="656" spans="8:8" ht="12.75" customHeight="1" x14ac:dyDescent="0.2">
      <c r="H656" s="5"/>
    </row>
    <row r="657" spans="8:8" ht="12.75" customHeight="1" x14ac:dyDescent="0.2">
      <c r="H657" s="5"/>
    </row>
    <row r="658" spans="8:8" ht="12.75" customHeight="1" x14ac:dyDescent="0.2">
      <c r="H658" s="5"/>
    </row>
    <row r="659" spans="8:8" ht="12.75" customHeight="1" x14ac:dyDescent="0.2">
      <c r="H659" s="5"/>
    </row>
    <row r="660" spans="8:8" ht="12.75" customHeight="1" x14ac:dyDescent="0.2">
      <c r="H660" s="5"/>
    </row>
    <row r="661" spans="8:8" ht="12.75" customHeight="1" x14ac:dyDescent="0.2">
      <c r="H661" s="5"/>
    </row>
    <row r="662" spans="8:8" ht="12.75" customHeight="1" x14ac:dyDescent="0.2">
      <c r="H662" s="5"/>
    </row>
    <row r="663" spans="8:8" ht="12.75" customHeight="1" x14ac:dyDescent="0.2">
      <c r="H663" s="5"/>
    </row>
    <row r="664" spans="8:8" ht="12.75" customHeight="1" x14ac:dyDescent="0.2">
      <c r="H664" s="5"/>
    </row>
    <row r="665" spans="8:8" ht="12.75" customHeight="1" x14ac:dyDescent="0.2">
      <c r="H665" s="5"/>
    </row>
    <row r="666" spans="8:8" ht="12.75" customHeight="1" x14ac:dyDescent="0.2">
      <c r="H666" s="5"/>
    </row>
    <row r="667" spans="8:8" ht="12.75" customHeight="1" x14ac:dyDescent="0.2">
      <c r="H667" s="5"/>
    </row>
    <row r="668" spans="8:8" ht="12.75" customHeight="1" x14ac:dyDescent="0.2">
      <c r="H668" s="5"/>
    </row>
    <row r="669" spans="8:8" ht="12.75" customHeight="1" x14ac:dyDescent="0.2">
      <c r="H669" s="5"/>
    </row>
    <row r="670" spans="8:8" ht="12.75" customHeight="1" x14ac:dyDescent="0.2">
      <c r="H670" s="5"/>
    </row>
    <row r="671" spans="8:8" ht="12.75" customHeight="1" x14ac:dyDescent="0.2">
      <c r="H671" s="5"/>
    </row>
    <row r="672" spans="8:8" ht="12.75" customHeight="1" x14ac:dyDescent="0.2">
      <c r="H672" s="5"/>
    </row>
    <row r="673" spans="8:8" ht="12.75" customHeight="1" x14ac:dyDescent="0.2">
      <c r="H673" s="5"/>
    </row>
    <row r="674" spans="8:8" ht="12.75" customHeight="1" x14ac:dyDescent="0.2">
      <c r="H674" s="5"/>
    </row>
    <row r="675" spans="8:8" ht="12.75" customHeight="1" x14ac:dyDescent="0.2">
      <c r="H675" s="5"/>
    </row>
    <row r="676" spans="8:8" ht="12.75" customHeight="1" x14ac:dyDescent="0.2">
      <c r="H676" s="5"/>
    </row>
    <row r="677" spans="8:8" ht="12.75" customHeight="1" x14ac:dyDescent="0.2">
      <c r="H677" s="5"/>
    </row>
    <row r="678" spans="8:8" ht="12.75" customHeight="1" x14ac:dyDescent="0.2">
      <c r="H678" s="5"/>
    </row>
    <row r="679" spans="8:8" ht="12.75" customHeight="1" x14ac:dyDescent="0.2">
      <c r="H679" s="5"/>
    </row>
    <row r="680" spans="8:8" ht="12.75" customHeight="1" x14ac:dyDescent="0.2">
      <c r="H680" s="5"/>
    </row>
    <row r="681" spans="8:8" ht="12.75" customHeight="1" x14ac:dyDescent="0.2">
      <c r="H681" s="5"/>
    </row>
    <row r="682" spans="8:8" ht="12.75" customHeight="1" x14ac:dyDescent="0.2">
      <c r="H682" s="5"/>
    </row>
    <row r="683" spans="8:8" ht="12.75" customHeight="1" x14ac:dyDescent="0.2">
      <c r="H683" s="5"/>
    </row>
    <row r="684" spans="8:8" ht="12.75" customHeight="1" x14ac:dyDescent="0.2">
      <c r="H684" s="5"/>
    </row>
    <row r="685" spans="8:8" ht="12.75" customHeight="1" x14ac:dyDescent="0.2">
      <c r="H685" s="5"/>
    </row>
    <row r="686" spans="8:8" ht="12.75" customHeight="1" x14ac:dyDescent="0.2">
      <c r="H686" s="5"/>
    </row>
    <row r="687" spans="8:8" ht="12.75" customHeight="1" x14ac:dyDescent="0.2">
      <c r="H687" s="5"/>
    </row>
    <row r="688" spans="8:8" ht="12.75" customHeight="1" x14ac:dyDescent="0.2">
      <c r="H688" s="5"/>
    </row>
    <row r="689" spans="8:8" ht="12.75" customHeight="1" x14ac:dyDescent="0.2">
      <c r="H689" s="5"/>
    </row>
    <row r="690" spans="8:8" ht="12.75" customHeight="1" x14ac:dyDescent="0.2">
      <c r="H690" s="5"/>
    </row>
    <row r="691" spans="8:8" ht="12.75" customHeight="1" x14ac:dyDescent="0.2">
      <c r="H691" s="5"/>
    </row>
    <row r="692" spans="8:8" ht="12.75" customHeight="1" x14ac:dyDescent="0.2">
      <c r="H692" s="5"/>
    </row>
    <row r="693" spans="8:8" ht="12.75" customHeight="1" x14ac:dyDescent="0.2">
      <c r="H693" s="5"/>
    </row>
    <row r="694" spans="8:8" ht="12.75" customHeight="1" x14ac:dyDescent="0.2">
      <c r="H694" s="5"/>
    </row>
    <row r="695" spans="8:8" ht="12.75" customHeight="1" x14ac:dyDescent="0.2">
      <c r="H695" s="5"/>
    </row>
    <row r="696" spans="8:8" ht="12.75" customHeight="1" x14ac:dyDescent="0.2">
      <c r="H696" s="5"/>
    </row>
    <row r="697" spans="8:8" ht="12.75" customHeight="1" x14ac:dyDescent="0.2">
      <c r="H697" s="5"/>
    </row>
    <row r="698" spans="8:8" ht="12.75" customHeight="1" x14ac:dyDescent="0.2">
      <c r="H698" s="5"/>
    </row>
    <row r="699" spans="8:8" ht="12.75" customHeight="1" x14ac:dyDescent="0.2">
      <c r="H699" s="5"/>
    </row>
    <row r="700" spans="8:8" ht="12.75" customHeight="1" x14ac:dyDescent="0.2">
      <c r="H700" s="5"/>
    </row>
    <row r="701" spans="8:8" ht="12.75" customHeight="1" x14ac:dyDescent="0.2">
      <c r="H701" s="5"/>
    </row>
    <row r="702" spans="8:8" ht="12.75" customHeight="1" x14ac:dyDescent="0.2">
      <c r="H702" s="5"/>
    </row>
    <row r="703" spans="8:8" ht="12.75" customHeight="1" x14ac:dyDescent="0.2">
      <c r="H703" s="5"/>
    </row>
    <row r="704" spans="8:8" ht="12.75" customHeight="1" x14ac:dyDescent="0.2">
      <c r="H704" s="5"/>
    </row>
    <row r="705" spans="8:8" ht="12.75" customHeight="1" x14ac:dyDescent="0.2">
      <c r="H705" s="5"/>
    </row>
    <row r="706" spans="8:8" ht="12.75" customHeight="1" x14ac:dyDescent="0.2">
      <c r="H706" s="5"/>
    </row>
    <row r="707" spans="8:8" ht="12.75" customHeight="1" x14ac:dyDescent="0.2">
      <c r="H707" s="5"/>
    </row>
    <row r="708" spans="8:8" ht="12.75" customHeight="1" x14ac:dyDescent="0.2">
      <c r="H708" s="5"/>
    </row>
    <row r="709" spans="8:8" ht="12.75" customHeight="1" x14ac:dyDescent="0.2">
      <c r="H709" s="5"/>
    </row>
    <row r="710" spans="8:8" ht="12.75" customHeight="1" x14ac:dyDescent="0.2">
      <c r="H710" s="5"/>
    </row>
    <row r="711" spans="8:8" ht="12.75" customHeight="1" x14ac:dyDescent="0.2">
      <c r="H711" s="5"/>
    </row>
    <row r="712" spans="8:8" ht="12.75" customHeight="1" x14ac:dyDescent="0.2">
      <c r="H712" s="5"/>
    </row>
    <row r="713" spans="8:8" ht="12.75" customHeight="1" x14ac:dyDescent="0.2">
      <c r="H713" s="5"/>
    </row>
    <row r="714" spans="8:8" ht="12.75" customHeight="1" x14ac:dyDescent="0.2">
      <c r="H714" s="5"/>
    </row>
    <row r="715" spans="8:8" ht="12.75" customHeight="1" x14ac:dyDescent="0.2">
      <c r="H715" s="5"/>
    </row>
    <row r="716" spans="8:8" ht="12.75" customHeight="1" x14ac:dyDescent="0.2">
      <c r="H716" s="5"/>
    </row>
    <row r="717" spans="8:8" ht="12.75" customHeight="1" x14ac:dyDescent="0.2">
      <c r="H717" s="5"/>
    </row>
    <row r="718" spans="8:8" ht="12.75" customHeight="1" x14ac:dyDescent="0.2">
      <c r="H718" s="5"/>
    </row>
    <row r="719" spans="8:8" ht="12.75" customHeight="1" x14ac:dyDescent="0.2">
      <c r="H719" s="5"/>
    </row>
    <row r="720" spans="8:8" ht="12.75" customHeight="1" x14ac:dyDescent="0.2">
      <c r="H720" s="5"/>
    </row>
    <row r="721" spans="8:8" ht="12.75" customHeight="1" x14ac:dyDescent="0.2">
      <c r="H721" s="5"/>
    </row>
    <row r="722" spans="8:8" ht="12.75" customHeight="1" x14ac:dyDescent="0.2">
      <c r="H722" s="5"/>
    </row>
    <row r="723" spans="8:8" ht="12.75" customHeight="1" x14ac:dyDescent="0.2">
      <c r="H723" s="5"/>
    </row>
    <row r="724" spans="8:8" ht="12.75" customHeight="1" x14ac:dyDescent="0.2">
      <c r="H724" s="5"/>
    </row>
    <row r="725" spans="8:8" ht="12.75" customHeight="1" x14ac:dyDescent="0.2">
      <c r="H725" s="5"/>
    </row>
    <row r="726" spans="8:8" ht="12.75" customHeight="1" x14ac:dyDescent="0.2">
      <c r="H726" s="5"/>
    </row>
    <row r="727" spans="8:8" ht="12.75" customHeight="1" x14ac:dyDescent="0.2">
      <c r="H727" s="5"/>
    </row>
    <row r="728" spans="8:8" ht="12.75" customHeight="1" x14ac:dyDescent="0.2">
      <c r="H728" s="5"/>
    </row>
    <row r="729" spans="8:8" ht="12.75" customHeight="1" x14ac:dyDescent="0.2">
      <c r="H729" s="5"/>
    </row>
    <row r="730" spans="8:8" ht="12.75" customHeight="1" x14ac:dyDescent="0.2">
      <c r="H730" s="5"/>
    </row>
    <row r="731" spans="8:8" ht="12.75" customHeight="1" x14ac:dyDescent="0.2">
      <c r="H731" s="5"/>
    </row>
    <row r="732" spans="8:8" ht="12.75" customHeight="1" x14ac:dyDescent="0.2">
      <c r="H732" s="5"/>
    </row>
    <row r="733" spans="8:8" ht="12.75" customHeight="1" x14ac:dyDescent="0.2">
      <c r="H733" s="5"/>
    </row>
    <row r="734" spans="8:8" ht="12.75" customHeight="1" x14ac:dyDescent="0.2">
      <c r="H734" s="5"/>
    </row>
    <row r="735" spans="8:8" ht="12.75" customHeight="1" x14ac:dyDescent="0.2">
      <c r="H735" s="5"/>
    </row>
    <row r="736" spans="8:8" ht="12.75" customHeight="1" x14ac:dyDescent="0.2">
      <c r="H736" s="5"/>
    </row>
    <row r="737" spans="8:8" ht="12.75" customHeight="1" x14ac:dyDescent="0.2">
      <c r="H737" s="5"/>
    </row>
    <row r="738" spans="8:8" ht="12.75" customHeight="1" x14ac:dyDescent="0.2">
      <c r="H738" s="5"/>
    </row>
    <row r="739" spans="8:8" ht="12.75" customHeight="1" x14ac:dyDescent="0.2">
      <c r="H739" s="5"/>
    </row>
    <row r="740" spans="8:8" ht="12.75" customHeight="1" x14ac:dyDescent="0.2">
      <c r="H740" s="5"/>
    </row>
    <row r="741" spans="8:8" ht="12.75" customHeight="1" x14ac:dyDescent="0.2">
      <c r="H741" s="5"/>
    </row>
    <row r="742" spans="8:8" ht="12.75" customHeight="1" x14ac:dyDescent="0.2">
      <c r="H742" s="5"/>
    </row>
    <row r="743" spans="8:8" ht="12.75" customHeight="1" x14ac:dyDescent="0.2">
      <c r="H743" s="5"/>
    </row>
    <row r="744" spans="8:8" ht="12.75" customHeight="1" x14ac:dyDescent="0.2">
      <c r="H744" s="5"/>
    </row>
    <row r="745" spans="8:8" ht="12.75" customHeight="1" x14ac:dyDescent="0.2">
      <c r="H745" s="5"/>
    </row>
    <row r="746" spans="8:8" ht="12.75" customHeight="1" x14ac:dyDescent="0.2">
      <c r="H746" s="5"/>
    </row>
    <row r="747" spans="8:8" ht="12.75" customHeight="1" x14ac:dyDescent="0.2">
      <c r="H747" s="5"/>
    </row>
    <row r="748" spans="8:8" ht="12.75" customHeight="1" x14ac:dyDescent="0.2">
      <c r="H748" s="5"/>
    </row>
    <row r="749" spans="8:8" ht="12.75" customHeight="1" x14ac:dyDescent="0.2">
      <c r="H749" s="5"/>
    </row>
    <row r="750" spans="8:8" ht="12.75" customHeight="1" x14ac:dyDescent="0.2">
      <c r="H750" s="5"/>
    </row>
    <row r="751" spans="8:8" ht="12.75" customHeight="1" x14ac:dyDescent="0.2">
      <c r="H751" s="5"/>
    </row>
    <row r="752" spans="8:8" ht="12.75" customHeight="1" x14ac:dyDescent="0.2">
      <c r="H752" s="5"/>
    </row>
    <row r="753" spans="8:8" ht="12.75" customHeight="1" x14ac:dyDescent="0.2">
      <c r="H753" s="5"/>
    </row>
    <row r="754" spans="8:8" ht="12.75" customHeight="1" x14ac:dyDescent="0.2">
      <c r="H754" s="5"/>
    </row>
    <row r="755" spans="8:8" ht="12.75" customHeight="1" x14ac:dyDescent="0.2">
      <c r="H755" s="5"/>
    </row>
    <row r="756" spans="8:8" ht="12.75" customHeight="1" x14ac:dyDescent="0.2">
      <c r="H756" s="5"/>
    </row>
    <row r="757" spans="8:8" ht="12.75" customHeight="1" x14ac:dyDescent="0.2">
      <c r="H757" s="5"/>
    </row>
    <row r="758" spans="8:8" ht="12.75" customHeight="1" x14ac:dyDescent="0.2">
      <c r="H758" s="5"/>
    </row>
    <row r="759" spans="8:8" ht="12.75" customHeight="1" x14ac:dyDescent="0.2">
      <c r="H759" s="5"/>
    </row>
    <row r="760" spans="8:8" ht="12.75" customHeight="1" x14ac:dyDescent="0.2">
      <c r="H760" s="5"/>
    </row>
    <row r="761" spans="8:8" ht="12.75" customHeight="1" x14ac:dyDescent="0.2">
      <c r="H761" s="5"/>
    </row>
    <row r="762" spans="8:8" ht="12.75" customHeight="1" x14ac:dyDescent="0.2">
      <c r="H762" s="5"/>
    </row>
    <row r="763" spans="8:8" ht="12.75" customHeight="1" x14ac:dyDescent="0.2">
      <c r="H763" s="5"/>
    </row>
    <row r="764" spans="8:8" ht="12.75" customHeight="1" x14ac:dyDescent="0.2">
      <c r="H764" s="5"/>
    </row>
    <row r="765" spans="8:8" ht="12.75" customHeight="1" x14ac:dyDescent="0.2">
      <c r="H765" s="5"/>
    </row>
    <row r="766" spans="8:8" ht="12.75" customHeight="1" x14ac:dyDescent="0.2">
      <c r="H766" s="5"/>
    </row>
    <row r="767" spans="8:8" ht="12.75" customHeight="1" x14ac:dyDescent="0.2">
      <c r="H767" s="5"/>
    </row>
    <row r="768" spans="8:8" ht="12.75" customHeight="1" x14ac:dyDescent="0.2">
      <c r="H768" s="5"/>
    </row>
    <row r="769" spans="8:8" ht="12.75" customHeight="1" x14ac:dyDescent="0.2">
      <c r="H769" s="5"/>
    </row>
    <row r="770" spans="8:8" ht="12.75" customHeight="1" x14ac:dyDescent="0.2">
      <c r="H770" s="5"/>
    </row>
    <row r="771" spans="8:8" ht="12.75" customHeight="1" x14ac:dyDescent="0.2">
      <c r="H771" s="5"/>
    </row>
    <row r="772" spans="8:8" ht="12.75" customHeight="1" x14ac:dyDescent="0.2">
      <c r="H772" s="5"/>
    </row>
    <row r="773" spans="8:8" ht="12.75" customHeight="1" x14ac:dyDescent="0.2">
      <c r="H773" s="5"/>
    </row>
    <row r="774" spans="8:8" ht="12.75" customHeight="1" x14ac:dyDescent="0.2">
      <c r="H774" s="5"/>
    </row>
    <row r="775" spans="8:8" ht="12.75" customHeight="1" x14ac:dyDescent="0.2">
      <c r="H775" s="5"/>
    </row>
    <row r="776" spans="8:8" ht="12.75" customHeight="1" x14ac:dyDescent="0.2">
      <c r="H776" s="5"/>
    </row>
    <row r="777" spans="8:8" ht="12.75" customHeight="1" x14ac:dyDescent="0.2">
      <c r="H777" s="5"/>
    </row>
    <row r="778" spans="8:8" ht="12.75" customHeight="1" x14ac:dyDescent="0.2">
      <c r="H778" s="5"/>
    </row>
    <row r="779" spans="8:8" ht="12.75" customHeight="1" x14ac:dyDescent="0.2">
      <c r="H779" s="5"/>
    </row>
    <row r="780" spans="8:8" ht="12.75" customHeight="1" x14ac:dyDescent="0.2">
      <c r="H780" s="5"/>
    </row>
    <row r="781" spans="8:8" ht="12.75" customHeight="1" x14ac:dyDescent="0.2">
      <c r="H781" s="5"/>
    </row>
    <row r="782" spans="8:8" ht="12.75" customHeight="1" x14ac:dyDescent="0.2">
      <c r="H782" s="5"/>
    </row>
    <row r="783" spans="8:8" ht="12.75" customHeight="1" x14ac:dyDescent="0.2">
      <c r="H783" s="5"/>
    </row>
    <row r="784" spans="8:8" ht="12.75" customHeight="1" x14ac:dyDescent="0.2">
      <c r="H784" s="5"/>
    </row>
    <row r="785" spans="8:8" ht="12.75" customHeight="1" x14ac:dyDescent="0.2">
      <c r="H785" s="5"/>
    </row>
    <row r="786" spans="8:8" ht="12.75" customHeight="1" x14ac:dyDescent="0.2">
      <c r="H786" s="5"/>
    </row>
    <row r="787" spans="8:8" ht="12.75" customHeight="1" x14ac:dyDescent="0.2">
      <c r="H787" s="5"/>
    </row>
    <row r="788" spans="8:8" ht="12.75" customHeight="1" x14ac:dyDescent="0.2">
      <c r="H788" s="5"/>
    </row>
    <row r="789" spans="8:8" ht="12.75" customHeight="1" x14ac:dyDescent="0.2">
      <c r="H789" s="5"/>
    </row>
    <row r="790" spans="8:8" ht="12.75" customHeight="1" x14ac:dyDescent="0.2">
      <c r="H790" s="5"/>
    </row>
    <row r="791" spans="8:8" ht="12.75" customHeight="1" x14ac:dyDescent="0.2">
      <c r="H791" s="5"/>
    </row>
    <row r="792" spans="8:8" ht="12.75" customHeight="1" x14ac:dyDescent="0.2">
      <c r="H792" s="5"/>
    </row>
    <row r="793" spans="8:8" ht="12.75" customHeight="1" x14ac:dyDescent="0.2">
      <c r="H793" s="5"/>
    </row>
    <row r="794" spans="8:8" ht="12.75" customHeight="1" x14ac:dyDescent="0.2">
      <c r="H794" s="5"/>
    </row>
    <row r="795" spans="8:8" ht="12.75" customHeight="1" x14ac:dyDescent="0.2">
      <c r="H795" s="5"/>
    </row>
    <row r="796" spans="8:8" ht="12.75" customHeight="1" x14ac:dyDescent="0.2">
      <c r="H796" s="5"/>
    </row>
    <row r="797" spans="8:8" ht="12.75" customHeight="1" x14ac:dyDescent="0.2">
      <c r="H797" s="5"/>
    </row>
    <row r="798" spans="8:8" ht="12.75" customHeight="1" x14ac:dyDescent="0.2">
      <c r="H798" s="5"/>
    </row>
    <row r="799" spans="8:8" ht="12.75" customHeight="1" x14ac:dyDescent="0.2">
      <c r="H799" s="5"/>
    </row>
    <row r="800" spans="8:8" ht="12.75" customHeight="1" x14ac:dyDescent="0.2">
      <c r="H800" s="5"/>
    </row>
    <row r="801" spans="8:8" ht="12.75" customHeight="1" x14ac:dyDescent="0.2">
      <c r="H801" s="5"/>
    </row>
    <row r="802" spans="8:8" ht="12.75" customHeight="1" x14ac:dyDescent="0.2">
      <c r="H802" s="5"/>
    </row>
    <row r="803" spans="8:8" ht="12.75" customHeight="1" x14ac:dyDescent="0.2">
      <c r="H803" s="5"/>
    </row>
    <row r="804" spans="8:8" ht="12.75" customHeight="1" x14ac:dyDescent="0.2">
      <c r="H804" s="5"/>
    </row>
    <row r="805" spans="8:8" ht="12.75" customHeight="1" x14ac:dyDescent="0.2">
      <c r="H805" s="5"/>
    </row>
    <row r="806" spans="8:8" ht="12.75" customHeight="1" x14ac:dyDescent="0.2">
      <c r="H806" s="5"/>
    </row>
    <row r="807" spans="8:8" ht="12.75" customHeight="1" x14ac:dyDescent="0.2">
      <c r="H807" s="5"/>
    </row>
    <row r="808" spans="8:8" ht="12.75" customHeight="1" x14ac:dyDescent="0.2">
      <c r="H808" s="5"/>
    </row>
    <row r="809" spans="8:8" ht="12.75" customHeight="1" x14ac:dyDescent="0.2">
      <c r="H809" s="5"/>
    </row>
    <row r="810" spans="8:8" ht="12.75" customHeight="1" x14ac:dyDescent="0.2">
      <c r="H810" s="5"/>
    </row>
    <row r="811" spans="8:8" ht="12.75" customHeight="1" x14ac:dyDescent="0.2">
      <c r="H811" s="5"/>
    </row>
    <row r="812" spans="8:8" ht="12.75" customHeight="1" x14ac:dyDescent="0.2">
      <c r="H812" s="5"/>
    </row>
    <row r="813" spans="8:8" ht="12.75" customHeight="1" x14ac:dyDescent="0.2">
      <c r="H813" s="5"/>
    </row>
    <row r="814" spans="8:8" ht="12.75" customHeight="1" x14ac:dyDescent="0.2">
      <c r="H814" s="5"/>
    </row>
    <row r="815" spans="8:8" ht="12.75" customHeight="1" x14ac:dyDescent="0.2">
      <c r="H815" s="5"/>
    </row>
    <row r="816" spans="8:8" ht="12.75" customHeight="1" x14ac:dyDescent="0.2">
      <c r="H816" s="5"/>
    </row>
    <row r="817" spans="8:8" ht="12.75" customHeight="1" x14ac:dyDescent="0.2">
      <c r="H817" s="5"/>
    </row>
    <row r="818" spans="8:8" ht="12.75" customHeight="1" x14ac:dyDescent="0.2">
      <c r="H818" s="5"/>
    </row>
    <row r="819" spans="8:8" ht="12.75" customHeight="1" x14ac:dyDescent="0.2">
      <c r="H819" s="5"/>
    </row>
    <row r="820" spans="8:8" ht="12.75" customHeight="1" x14ac:dyDescent="0.2">
      <c r="H820" s="5"/>
    </row>
    <row r="821" spans="8:8" ht="12.75" customHeight="1" x14ac:dyDescent="0.2">
      <c r="H821" s="5"/>
    </row>
    <row r="822" spans="8:8" ht="12.75" customHeight="1" x14ac:dyDescent="0.2">
      <c r="H822" s="5"/>
    </row>
    <row r="823" spans="8:8" ht="12.75" customHeight="1" x14ac:dyDescent="0.2">
      <c r="H823" s="5"/>
    </row>
    <row r="824" spans="8:8" ht="12.75" customHeight="1" x14ac:dyDescent="0.2">
      <c r="H824" s="5"/>
    </row>
    <row r="825" spans="8:8" ht="12.75" customHeight="1" x14ac:dyDescent="0.2">
      <c r="H825" s="5"/>
    </row>
    <row r="826" spans="8:8" ht="12.75" customHeight="1" x14ac:dyDescent="0.2">
      <c r="H826" s="5"/>
    </row>
    <row r="827" spans="8:8" ht="12.75" customHeight="1" x14ac:dyDescent="0.2">
      <c r="H827" s="5"/>
    </row>
    <row r="828" spans="8:8" ht="12.75" customHeight="1" x14ac:dyDescent="0.2">
      <c r="H828" s="5"/>
    </row>
    <row r="829" spans="8:8" ht="12.75" customHeight="1" x14ac:dyDescent="0.2">
      <c r="H829" s="5"/>
    </row>
    <row r="830" spans="8:8" ht="12.75" customHeight="1" x14ac:dyDescent="0.2">
      <c r="H830" s="5"/>
    </row>
    <row r="831" spans="8:8" ht="12.75" customHeight="1" x14ac:dyDescent="0.2">
      <c r="H831" s="5"/>
    </row>
    <row r="832" spans="8:8" ht="12.75" customHeight="1" x14ac:dyDescent="0.2">
      <c r="H832" s="5"/>
    </row>
    <row r="833" spans="8:8" ht="12.75" customHeight="1" x14ac:dyDescent="0.2">
      <c r="H833" s="5"/>
    </row>
    <row r="834" spans="8:8" ht="12.75" customHeight="1" x14ac:dyDescent="0.2">
      <c r="H834" s="5"/>
    </row>
    <row r="835" spans="8:8" ht="12.75" customHeight="1" x14ac:dyDescent="0.2">
      <c r="H835" s="5"/>
    </row>
    <row r="836" spans="8:8" ht="12.75" customHeight="1" x14ac:dyDescent="0.2">
      <c r="H836" s="5"/>
    </row>
    <row r="837" spans="8:8" ht="12.75" customHeight="1" x14ac:dyDescent="0.2">
      <c r="H837" s="5"/>
    </row>
    <row r="838" spans="8:8" ht="12.75" customHeight="1" x14ac:dyDescent="0.2">
      <c r="H838" s="5"/>
    </row>
    <row r="839" spans="8:8" ht="12.75" customHeight="1" x14ac:dyDescent="0.2">
      <c r="H839" s="5"/>
    </row>
    <row r="840" spans="8:8" ht="12.75" customHeight="1" x14ac:dyDescent="0.2">
      <c r="H840" s="5"/>
    </row>
    <row r="841" spans="8:8" ht="12.75" customHeight="1" x14ac:dyDescent="0.2">
      <c r="H841" s="5"/>
    </row>
    <row r="842" spans="8:8" ht="12.75" customHeight="1" x14ac:dyDescent="0.2">
      <c r="H842" s="5"/>
    </row>
    <row r="843" spans="8:8" ht="12.75" customHeight="1" x14ac:dyDescent="0.2">
      <c r="H843" s="5"/>
    </row>
    <row r="844" spans="8:8" ht="12.75" customHeight="1" x14ac:dyDescent="0.2">
      <c r="H844" s="5"/>
    </row>
    <row r="845" spans="8:8" ht="12.75" customHeight="1" x14ac:dyDescent="0.2">
      <c r="H845" s="5"/>
    </row>
    <row r="846" spans="8:8" ht="12.75" customHeight="1" x14ac:dyDescent="0.2">
      <c r="H846" s="5"/>
    </row>
    <row r="847" spans="8:8" ht="12.75" customHeight="1" x14ac:dyDescent="0.2">
      <c r="H847" s="5"/>
    </row>
    <row r="848" spans="8:8" ht="12.75" customHeight="1" x14ac:dyDescent="0.2">
      <c r="H848" s="5"/>
    </row>
    <row r="849" spans="8:8" ht="12.75" customHeight="1" x14ac:dyDescent="0.2">
      <c r="H849" s="5"/>
    </row>
    <row r="850" spans="8:8" ht="12.75" customHeight="1" x14ac:dyDescent="0.2">
      <c r="H850" s="5"/>
    </row>
    <row r="851" spans="8:8" ht="12.75" customHeight="1" x14ac:dyDescent="0.2">
      <c r="H851" s="5"/>
    </row>
    <row r="852" spans="8:8" ht="12.75" customHeight="1" x14ac:dyDescent="0.2">
      <c r="H852" s="5"/>
    </row>
    <row r="853" spans="8:8" ht="12.75" customHeight="1" x14ac:dyDescent="0.2">
      <c r="H853" s="5"/>
    </row>
    <row r="854" spans="8:8" ht="12.75" customHeight="1" x14ac:dyDescent="0.2">
      <c r="H854" s="5"/>
    </row>
    <row r="855" spans="8:8" ht="12.75" customHeight="1" x14ac:dyDescent="0.2">
      <c r="H855" s="5"/>
    </row>
    <row r="856" spans="8:8" ht="12.75" customHeight="1" x14ac:dyDescent="0.2">
      <c r="H856" s="5"/>
    </row>
    <row r="857" spans="8:8" ht="12.75" customHeight="1" x14ac:dyDescent="0.2">
      <c r="H857" s="5"/>
    </row>
    <row r="858" spans="8:8" ht="12.75" customHeight="1" x14ac:dyDescent="0.2">
      <c r="H858" s="5"/>
    </row>
    <row r="859" spans="8:8" ht="12.75" customHeight="1" x14ac:dyDescent="0.2">
      <c r="H859" s="5"/>
    </row>
    <row r="860" spans="8:8" ht="12.75" customHeight="1" x14ac:dyDescent="0.2">
      <c r="H860" s="5"/>
    </row>
    <row r="861" spans="8:8" ht="12.75" customHeight="1" x14ac:dyDescent="0.2">
      <c r="H861" s="5"/>
    </row>
    <row r="862" spans="8:8" ht="12.75" customHeight="1" x14ac:dyDescent="0.2">
      <c r="H862" s="5"/>
    </row>
    <row r="863" spans="8:8" ht="12.75" customHeight="1" x14ac:dyDescent="0.2">
      <c r="H863" s="5"/>
    </row>
    <row r="864" spans="8:8" ht="12.75" customHeight="1" x14ac:dyDescent="0.2">
      <c r="H864" s="5"/>
    </row>
    <row r="865" spans="8:8" ht="12.75" customHeight="1" x14ac:dyDescent="0.2">
      <c r="H865" s="5"/>
    </row>
    <row r="866" spans="8:8" ht="12.75" customHeight="1" x14ac:dyDescent="0.2">
      <c r="H866" s="5"/>
    </row>
    <row r="867" spans="8:8" ht="12.75" customHeight="1" x14ac:dyDescent="0.2">
      <c r="H867" s="5"/>
    </row>
    <row r="868" spans="8:8" ht="12.75" customHeight="1" x14ac:dyDescent="0.2">
      <c r="H868" s="5"/>
    </row>
    <row r="869" spans="8:8" ht="12.75" customHeight="1" x14ac:dyDescent="0.2">
      <c r="H869" s="5"/>
    </row>
    <row r="870" spans="8:8" ht="12.75" customHeight="1" x14ac:dyDescent="0.2">
      <c r="H870" s="5"/>
    </row>
    <row r="871" spans="8:8" ht="12.75" customHeight="1" x14ac:dyDescent="0.2">
      <c r="H871" s="5"/>
    </row>
    <row r="872" spans="8:8" ht="12.75" customHeight="1" x14ac:dyDescent="0.2">
      <c r="H872" s="5"/>
    </row>
    <row r="873" spans="8:8" ht="12.75" customHeight="1" x14ac:dyDescent="0.2">
      <c r="H873" s="5"/>
    </row>
    <row r="874" spans="8:8" ht="12.75" customHeight="1" x14ac:dyDescent="0.2">
      <c r="H874" s="5"/>
    </row>
    <row r="875" spans="8:8" ht="12.75" customHeight="1" x14ac:dyDescent="0.2">
      <c r="H875" s="5"/>
    </row>
    <row r="876" spans="8:8" ht="12.75" customHeight="1" x14ac:dyDescent="0.2">
      <c r="H876" s="5"/>
    </row>
    <row r="877" spans="8:8" ht="12.75" customHeight="1" x14ac:dyDescent="0.2">
      <c r="H877" s="5"/>
    </row>
    <row r="878" spans="8:8" ht="12.75" customHeight="1" x14ac:dyDescent="0.2">
      <c r="H878" s="5"/>
    </row>
    <row r="879" spans="8:8" ht="12.75" customHeight="1" x14ac:dyDescent="0.2">
      <c r="H879" s="5"/>
    </row>
    <row r="880" spans="8:8" ht="12.75" customHeight="1" x14ac:dyDescent="0.2">
      <c r="H880" s="5"/>
    </row>
    <row r="881" spans="8:8" ht="12.75" customHeight="1" x14ac:dyDescent="0.2">
      <c r="H881" s="5"/>
    </row>
    <row r="882" spans="8:8" ht="12.75" customHeight="1" x14ac:dyDescent="0.2">
      <c r="H882" s="5"/>
    </row>
    <row r="883" spans="8:8" ht="12.75" customHeight="1" x14ac:dyDescent="0.2">
      <c r="H883" s="5"/>
    </row>
    <row r="884" spans="8:8" ht="12.75" customHeight="1" x14ac:dyDescent="0.2">
      <c r="H884" s="5"/>
    </row>
    <row r="885" spans="8:8" ht="12.75" customHeight="1" x14ac:dyDescent="0.2">
      <c r="H885" s="5"/>
    </row>
    <row r="886" spans="8:8" ht="12.75" customHeight="1" x14ac:dyDescent="0.2">
      <c r="H886" s="5"/>
    </row>
    <row r="887" spans="8:8" ht="12.75" customHeight="1" x14ac:dyDescent="0.2">
      <c r="H887" s="5"/>
    </row>
    <row r="888" spans="8:8" ht="12.75" customHeight="1" x14ac:dyDescent="0.2">
      <c r="H888" s="5"/>
    </row>
    <row r="889" spans="8:8" ht="12.75" customHeight="1" x14ac:dyDescent="0.2">
      <c r="H889" s="5"/>
    </row>
    <row r="890" spans="8:8" ht="12.75" customHeight="1" x14ac:dyDescent="0.2">
      <c r="H890" s="5"/>
    </row>
    <row r="891" spans="8:8" ht="12.75" customHeight="1" x14ac:dyDescent="0.2">
      <c r="H891" s="5"/>
    </row>
    <row r="892" spans="8:8" ht="12.75" customHeight="1" x14ac:dyDescent="0.2">
      <c r="H892" s="5"/>
    </row>
    <row r="893" spans="8:8" ht="12.75" customHeight="1" x14ac:dyDescent="0.2">
      <c r="H893" s="5"/>
    </row>
    <row r="894" spans="8:8" ht="12.75" customHeight="1" x14ac:dyDescent="0.2">
      <c r="H894" s="5"/>
    </row>
    <row r="895" spans="8:8" ht="12.75" customHeight="1" x14ac:dyDescent="0.2">
      <c r="H895" s="5"/>
    </row>
    <row r="896" spans="8:8" ht="12.75" customHeight="1" x14ac:dyDescent="0.2">
      <c r="H896" s="5"/>
    </row>
    <row r="897" spans="8:8" ht="12.75" customHeight="1" x14ac:dyDescent="0.2">
      <c r="H897" s="5"/>
    </row>
    <row r="898" spans="8:8" ht="12.75" customHeight="1" x14ac:dyDescent="0.2">
      <c r="H898" s="5"/>
    </row>
    <row r="899" spans="8:8" ht="12.75" customHeight="1" x14ac:dyDescent="0.2">
      <c r="H899" s="5"/>
    </row>
    <row r="900" spans="8:8" ht="12.75" customHeight="1" x14ac:dyDescent="0.2">
      <c r="H900" s="5"/>
    </row>
    <row r="901" spans="8:8" ht="12.75" customHeight="1" x14ac:dyDescent="0.2">
      <c r="H901" s="5"/>
    </row>
    <row r="902" spans="8:8" ht="12.75" customHeight="1" x14ac:dyDescent="0.2">
      <c r="H902" s="5"/>
    </row>
    <row r="903" spans="8:8" ht="12.75" customHeight="1" x14ac:dyDescent="0.2">
      <c r="H903" s="5"/>
    </row>
    <row r="904" spans="8:8" ht="12.75" customHeight="1" x14ac:dyDescent="0.2">
      <c r="H904" s="5"/>
    </row>
    <row r="905" spans="8:8" ht="12.75" customHeight="1" x14ac:dyDescent="0.2">
      <c r="H905" s="5"/>
    </row>
    <row r="906" spans="8:8" ht="12.75" customHeight="1" x14ac:dyDescent="0.2">
      <c r="H906" s="5"/>
    </row>
    <row r="907" spans="8:8" ht="12.75" customHeight="1" x14ac:dyDescent="0.2">
      <c r="H907" s="5"/>
    </row>
    <row r="908" spans="8:8" ht="12.75" customHeight="1" x14ac:dyDescent="0.2">
      <c r="H908" s="5"/>
    </row>
    <row r="909" spans="8:8" ht="12.75" customHeight="1" x14ac:dyDescent="0.2">
      <c r="H909" s="5"/>
    </row>
    <row r="910" spans="8:8" ht="12.75" customHeight="1" x14ac:dyDescent="0.2">
      <c r="H910" s="5"/>
    </row>
    <row r="911" spans="8:8" ht="12.75" customHeight="1" x14ac:dyDescent="0.2">
      <c r="H911" s="5"/>
    </row>
    <row r="912" spans="8:8" ht="12.75" customHeight="1" x14ac:dyDescent="0.2">
      <c r="H912" s="5"/>
    </row>
    <row r="913" spans="8:8" ht="12.75" customHeight="1" x14ac:dyDescent="0.2">
      <c r="H913" s="5"/>
    </row>
    <row r="914" spans="8:8" ht="12.75" customHeight="1" x14ac:dyDescent="0.2">
      <c r="H914" s="5"/>
    </row>
    <row r="915" spans="8:8" ht="12.75" customHeight="1" x14ac:dyDescent="0.2">
      <c r="H915" s="5"/>
    </row>
    <row r="916" spans="8:8" ht="12.75" customHeight="1" x14ac:dyDescent="0.2">
      <c r="H916" s="5"/>
    </row>
    <row r="917" spans="8:8" ht="12.75" customHeight="1" x14ac:dyDescent="0.2">
      <c r="H917" s="5"/>
    </row>
    <row r="918" spans="8:8" ht="12.75" customHeight="1" x14ac:dyDescent="0.2">
      <c r="H918" s="5"/>
    </row>
    <row r="919" spans="8:8" ht="12.75" customHeight="1" x14ac:dyDescent="0.2">
      <c r="H919" s="5"/>
    </row>
    <row r="920" spans="8:8" ht="12.75" customHeight="1" x14ac:dyDescent="0.2">
      <c r="H920" s="5"/>
    </row>
    <row r="921" spans="8:8" ht="12.75" customHeight="1" x14ac:dyDescent="0.2">
      <c r="H921" s="5"/>
    </row>
    <row r="922" spans="8:8" ht="12.75" customHeight="1" x14ac:dyDescent="0.2">
      <c r="H922" s="5"/>
    </row>
    <row r="923" spans="8:8" ht="12.75" customHeight="1" x14ac:dyDescent="0.2">
      <c r="H923" s="5"/>
    </row>
    <row r="924" spans="8:8" ht="12.75" customHeight="1" x14ac:dyDescent="0.2">
      <c r="H924" s="5"/>
    </row>
    <row r="925" spans="8:8" ht="12.75" customHeight="1" x14ac:dyDescent="0.2">
      <c r="H925" s="5"/>
    </row>
    <row r="926" spans="8:8" ht="12.75" customHeight="1" x14ac:dyDescent="0.2">
      <c r="H926" s="5"/>
    </row>
    <row r="927" spans="8:8" ht="12.75" customHeight="1" x14ac:dyDescent="0.2">
      <c r="H927" s="5"/>
    </row>
    <row r="928" spans="8:8" ht="12.75" customHeight="1" x14ac:dyDescent="0.2">
      <c r="H928" s="5"/>
    </row>
    <row r="929" spans="8:8" ht="12.75" customHeight="1" x14ac:dyDescent="0.2">
      <c r="H929" s="5"/>
    </row>
    <row r="930" spans="8:8" ht="12.75" customHeight="1" x14ac:dyDescent="0.2">
      <c r="H930" s="5"/>
    </row>
    <row r="931" spans="8:8" ht="12.75" customHeight="1" x14ac:dyDescent="0.2">
      <c r="H931" s="5"/>
    </row>
    <row r="932" spans="8:8" ht="12.75" customHeight="1" x14ac:dyDescent="0.2">
      <c r="H932" s="5"/>
    </row>
    <row r="933" spans="8:8" ht="12.75" customHeight="1" x14ac:dyDescent="0.2">
      <c r="H933" s="5"/>
    </row>
    <row r="934" spans="8:8" ht="12.75" customHeight="1" x14ac:dyDescent="0.2">
      <c r="H934" s="5"/>
    </row>
    <row r="935" spans="8:8" ht="12.75" customHeight="1" x14ac:dyDescent="0.2">
      <c r="H935" s="5"/>
    </row>
    <row r="936" spans="8:8" ht="12.75" customHeight="1" x14ac:dyDescent="0.2">
      <c r="H936" s="5"/>
    </row>
    <row r="937" spans="8:8" ht="12.75" customHeight="1" x14ac:dyDescent="0.2">
      <c r="H937" s="5"/>
    </row>
    <row r="938" spans="8:8" ht="12.75" customHeight="1" x14ac:dyDescent="0.2">
      <c r="H938" s="5"/>
    </row>
    <row r="939" spans="8:8" ht="12.75" customHeight="1" x14ac:dyDescent="0.2">
      <c r="H939" s="5"/>
    </row>
    <row r="940" spans="8:8" ht="12.75" customHeight="1" x14ac:dyDescent="0.2">
      <c r="H940" s="5"/>
    </row>
  </sheetData>
  <sheetProtection password="CD78" sheet="1" objects="1" scenarios="1" formatCells="0"/>
  <mergeCells count="9">
    <mergeCell ref="H2:H4"/>
    <mergeCell ref="A2:A4"/>
    <mergeCell ref="B2:B4"/>
    <mergeCell ref="C2:C4"/>
    <mergeCell ref="E3:E4"/>
    <mergeCell ref="F3:F4"/>
    <mergeCell ref="G3:G4"/>
    <mergeCell ref="F2:G2"/>
    <mergeCell ref="D2:D4"/>
  </mergeCells>
  <phoneticPr fontId="0" type="noConversion"/>
  <dataValidations xWindow="278" yWindow="354" count="1">
    <dataValidation type="date" operator="greaterThan" allowBlank="1" showInputMessage="1" showErrorMessage="1" error="DATA INCORRECTA" sqref="B5:C124" xr:uid="{00000000-0002-0000-0100-000000000000}">
      <formula1>14611</formula1>
    </dataValidation>
  </dataValidations>
  <pageMargins left="0.75" right="0.75" top="0.15748031496062992" bottom="0.98425196850393704" header="0" footer="0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>
    <pageSetUpPr fitToPage="1"/>
  </sheetPr>
  <dimension ref="A1:H940"/>
  <sheetViews>
    <sheetView showGridLines="0" zoomScaleNormal="100" workbookViewId="0">
      <pane ySplit="4" topLeftCell="A5" activePane="bottomLeft" state="frozen"/>
      <selection sqref="A1:XFD1048576"/>
      <selection pane="bottomLeft" sqref="A1:XFD1048576"/>
    </sheetView>
  </sheetViews>
  <sheetFormatPr defaultColWidth="9.140625" defaultRowHeight="12.75" customHeight="1" x14ac:dyDescent="0.2"/>
  <cols>
    <col min="1" max="1" width="12.42578125" style="1" customWidth="1"/>
    <col min="2" max="2" width="9.85546875" style="1" customWidth="1"/>
    <col min="3" max="3" width="10" style="1" customWidth="1"/>
    <col min="4" max="7" width="13.7109375" style="1" customWidth="1"/>
    <col min="8" max="8" width="20.42578125" style="1" customWidth="1"/>
    <col min="9" max="16384" width="9.140625" style="1"/>
  </cols>
  <sheetData>
    <row r="1" spans="1:8" ht="18" customHeight="1" thickBot="1" x14ac:dyDescent="0.25">
      <c r="A1" s="3" t="s">
        <v>34</v>
      </c>
      <c r="B1" s="3"/>
      <c r="C1" s="3"/>
      <c r="D1" s="3"/>
      <c r="E1" s="3"/>
      <c r="F1" s="2"/>
      <c r="G1" s="2"/>
      <c r="H1" s="2"/>
    </row>
    <row r="2" spans="1:8" ht="15" customHeight="1" thickTop="1" x14ac:dyDescent="0.2">
      <c r="A2" s="83" t="s">
        <v>17</v>
      </c>
      <c r="B2" s="86" t="s">
        <v>16</v>
      </c>
      <c r="C2" s="86" t="s">
        <v>35</v>
      </c>
      <c r="D2" s="86" t="s">
        <v>40</v>
      </c>
      <c r="E2" s="38" t="s">
        <v>15</v>
      </c>
      <c r="F2" s="96" t="str">
        <f>'ED-0'!E34</f>
        <v>31/12/2021</v>
      </c>
      <c r="G2" s="92"/>
      <c r="H2" s="93" t="s">
        <v>52</v>
      </c>
    </row>
    <row r="3" spans="1:8" ht="12.75" customHeight="1" x14ac:dyDescent="0.2">
      <c r="A3" s="84"/>
      <c r="B3" s="87"/>
      <c r="C3" s="87"/>
      <c r="D3" s="87"/>
      <c r="E3" s="89" t="s">
        <v>36</v>
      </c>
      <c r="F3" s="89" t="s">
        <v>37</v>
      </c>
      <c r="G3" s="89" t="s">
        <v>38</v>
      </c>
      <c r="H3" s="94"/>
    </row>
    <row r="4" spans="1:8" ht="12.75" customHeight="1" x14ac:dyDescent="0.2">
      <c r="A4" s="85"/>
      <c r="B4" s="88"/>
      <c r="C4" s="88"/>
      <c r="D4" s="88"/>
      <c r="E4" s="90"/>
      <c r="F4" s="90"/>
      <c r="G4" s="90"/>
      <c r="H4" s="95"/>
    </row>
    <row r="5" spans="1:8" ht="12.75" customHeight="1" x14ac:dyDescent="0.2">
      <c r="A5" s="18"/>
      <c r="B5" s="17"/>
      <c r="C5" s="17"/>
      <c r="D5" s="15"/>
      <c r="E5" s="15">
        <v>0</v>
      </c>
      <c r="F5" s="15">
        <v>0</v>
      </c>
      <c r="G5" s="51">
        <f t="shared" ref="G5:G36" si="0">E5+F5</f>
        <v>0</v>
      </c>
      <c r="H5" s="20" t="s">
        <v>58</v>
      </c>
    </row>
    <row r="6" spans="1:8" ht="12.75" customHeight="1" x14ac:dyDescent="0.2">
      <c r="A6" s="18"/>
      <c r="B6" s="17"/>
      <c r="C6" s="17"/>
      <c r="D6" s="15"/>
      <c r="E6" s="15"/>
      <c r="F6" s="15"/>
      <c r="G6" s="51">
        <f t="shared" si="0"/>
        <v>0</v>
      </c>
      <c r="H6" s="20"/>
    </row>
    <row r="7" spans="1:8" ht="12.75" customHeight="1" x14ac:dyDescent="0.2">
      <c r="A7" s="18"/>
      <c r="B7" s="17"/>
      <c r="C7" s="17"/>
      <c r="D7" s="15"/>
      <c r="E7" s="15"/>
      <c r="F7" s="15"/>
      <c r="G7" s="51">
        <f t="shared" si="0"/>
        <v>0</v>
      </c>
      <c r="H7" s="20"/>
    </row>
    <row r="8" spans="1:8" ht="12.75" customHeight="1" x14ac:dyDescent="0.2">
      <c r="A8" s="18"/>
      <c r="B8" s="17"/>
      <c r="C8" s="17"/>
      <c r="D8" s="15"/>
      <c r="E8" s="15"/>
      <c r="F8" s="15"/>
      <c r="G8" s="51">
        <f t="shared" si="0"/>
        <v>0</v>
      </c>
      <c r="H8" s="20"/>
    </row>
    <row r="9" spans="1:8" ht="12.75" customHeight="1" x14ac:dyDescent="0.2">
      <c r="A9" s="18"/>
      <c r="B9" s="17"/>
      <c r="C9" s="17"/>
      <c r="D9" s="15"/>
      <c r="E9" s="15"/>
      <c r="F9" s="15"/>
      <c r="G9" s="51">
        <f t="shared" si="0"/>
        <v>0</v>
      </c>
      <c r="H9" s="20"/>
    </row>
    <row r="10" spans="1:8" ht="12.75" customHeight="1" x14ac:dyDescent="0.2">
      <c r="A10" s="18"/>
      <c r="B10" s="17"/>
      <c r="C10" s="17"/>
      <c r="D10" s="15"/>
      <c r="E10" s="15"/>
      <c r="F10" s="15"/>
      <c r="G10" s="51">
        <f t="shared" si="0"/>
        <v>0</v>
      </c>
      <c r="H10" s="20"/>
    </row>
    <row r="11" spans="1:8" ht="12.75" customHeight="1" x14ac:dyDescent="0.2">
      <c r="A11" s="18"/>
      <c r="B11" s="17"/>
      <c r="C11" s="17"/>
      <c r="D11" s="15"/>
      <c r="E11" s="15"/>
      <c r="F11" s="15"/>
      <c r="G11" s="51">
        <f t="shared" si="0"/>
        <v>0</v>
      </c>
      <c r="H11" s="20"/>
    </row>
    <row r="12" spans="1:8" ht="12.75" customHeight="1" x14ac:dyDescent="0.2">
      <c r="A12" s="18"/>
      <c r="B12" s="17"/>
      <c r="C12" s="17"/>
      <c r="D12" s="15"/>
      <c r="E12" s="15"/>
      <c r="F12" s="15"/>
      <c r="G12" s="51">
        <f t="shared" si="0"/>
        <v>0</v>
      </c>
      <c r="H12" s="20"/>
    </row>
    <row r="13" spans="1:8" ht="12.75" customHeight="1" x14ac:dyDescent="0.2">
      <c r="A13" s="18"/>
      <c r="B13" s="17"/>
      <c r="C13" s="17"/>
      <c r="D13" s="15"/>
      <c r="E13" s="15"/>
      <c r="F13" s="15"/>
      <c r="G13" s="51">
        <f t="shared" si="0"/>
        <v>0</v>
      </c>
      <c r="H13" s="20"/>
    </row>
    <row r="14" spans="1:8" ht="12.75" customHeight="1" x14ac:dyDescent="0.2">
      <c r="A14" s="18"/>
      <c r="B14" s="17"/>
      <c r="C14" s="17"/>
      <c r="D14" s="15"/>
      <c r="E14" s="15"/>
      <c r="F14" s="15"/>
      <c r="G14" s="51">
        <f t="shared" si="0"/>
        <v>0</v>
      </c>
      <c r="H14" s="20"/>
    </row>
    <row r="15" spans="1:8" ht="12.75" customHeight="1" x14ac:dyDescent="0.2">
      <c r="A15" s="18"/>
      <c r="B15" s="17"/>
      <c r="C15" s="17"/>
      <c r="D15" s="15"/>
      <c r="E15" s="15"/>
      <c r="F15" s="15"/>
      <c r="G15" s="51">
        <f t="shared" si="0"/>
        <v>0</v>
      </c>
      <c r="H15" s="20"/>
    </row>
    <row r="16" spans="1:8" ht="12.75" customHeight="1" x14ac:dyDescent="0.2">
      <c r="A16" s="18"/>
      <c r="B16" s="17"/>
      <c r="C16" s="17"/>
      <c r="D16" s="15"/>
      <c r="E16" s="15"/>
      <c r="F16" s="15"/>
      <c r="G16" s="51">
        <f t="shared" si="0"/>
        <v>0</v>
      </c>
      <c r="H16" s="20"/>
    </row>
    <row r="17" spans="1:8" ht="12.75" customHeight="1" x14ac:dyDescent="0.2">
      <c r="A17" s="18"/>
      <c r="B17" s="17"/>
      <c r="C17" s="17"/>
      <c r="D17" s="15"/>
      <c r="E17" s="15"/>
      <c r="F17" s="15"/>
      <c r="G17" s="51">
        <f t="shared" si="0"/>
        <v>0</v>
      </c>
      <c r="H17" s="20"/>
    </row>
    <row r="18" spans="1:8" ht="12.75" customHeight="1" x14ac:dyDescent="0.2">
      <c r="A18" s="18"/>
      <c r="B18" s="17"/>
      <c r="C18" s="17"/>
      <c r="D18" s="15"/>
      <c r="E18" s="15"/>
      <c r="F18" s="15"/>
      <c r="G18" s="51">
        <f t="shared" si="0"/>
        <v>0</v>
      </c>
      <c r="H18" s="20"/>
    </row>
    <row r="19" spans="1:8" ht="12.75" customHeight="1" x14ac:dyDescent="0.2">
      <c r="A19" s="18"/>
      <c r="B19" s="17"/>
      <c r="C19" s="17"/>
      <c r="D19" s="15"/>
      <c r="E19" s="15"/>
      <c r="F19" s="15"/>
      <c r="G19" s="51">
        <f t="shared" si="0"/>
        <v>0</v>
      </c>
      <c r="H19" s="20"/>
    </row>
    <row r="20" spans="1:8" ht="12.75" customHeight="1" x14ac:dyDescent="0.2">
      <c r="A20" s="18"/>
      <c r="B20" s="17"/>
      <c r="C20" s="17"/>
      <c r="D20" s="15"/>
      <c r="E20" s="15"/>
      <c r="F20" s="15"/>
      <c r="G20" s="51">
        <f t="shared" si="0"/>
        <v>0</v>
      </c>
      <c r="H20" s="20"/>
    </row>
    <row r="21" spans="1:8" ht="12.75" customHeight="1" x14ac:dyDescent="0.2">
      <c r="A21" s="18"/>
      <c r="B21" s="17"/>
      <c r="C21" s="17"/>
      <c r="D21" s="15"/>
      <c r="E21" s="15"/>
      <c r="F21" s="15"/>
      <c r="G21" s="51">
        <f t="shared" si="0"/>
        <v>0</v>
      </c>
      <c r="H21" s="20"/>
    </row>
    <row r="22" spans="1:8" ht="12.75" customHeight="1" x14ac:dyDescent="0.2">
      <c r="A22" s="18"/>
      <c r="B22" s="17"/>
      <c r="C22" s="17"/>
      <c r="D22" s="15"/>
      <c r="E22" s="15"/>
      <c r="F22" s="15"/>
      <c r="G22" s="51">
        <f t="shared" si="0"/>
        <v>0</v>
      </c>
      <c r="H22" s="20"/>
    </row>
    <row r="23" spans="1:8" ht="12.75" customHeight="1" x14ac:dyDescent="0.2">
      <c r="A23" s="18"/>
      <c r="B23" s="17"/>
      <c r="C23" s="17"/>
      <c r="D23" s="15"/>
      <c r="E23" s="15"/>
      <c r="F23" s="15"/>
      <c r="G23" s="51">
        <f t="shared" si="0"/>
        <v>0</v>
      </c>
      <c r="H23" s="20"/>
    </row>
    <row r="24" spans="1:8" ht="12.75" customHeight="1" x14ac:dyDescent="0.2">
      <c r="A24" s="18"/>
      <c r="B24" s="17"/>
      <c r="C24" s="17"/>
      <c r="D24" s="15"/>
      <c r="E24" s="15"/>
      <c r="F24" s="15"/>
      <c r="G24" s="51">
        <f t="shared" si="0"/>
        <v>0</v>
      </c>
      <c r="H24" s="20"/>
    </row>
    <row r="25" spans="1:8" ht="12.75" customHeight="1" x14ac:dyDescent="0.2">
      <c r="A25" s="18"/>
      <c r="B25" s="17"/>
      <c r="C25" s="17"/>
      <c r="D25" s="15"/>
      <c r="E25" s="15"/>
      <c r="F25" s="15"/>
      <c r="G25" s="51">
        <f t="shared" si="0"/>
        <v>0</v>
      </c>
      <c r="H25" s="20"/>
    </row>
    <row r="26" spans="1:8" ht="12.75" customHeight="1" x14ac:dyDescent="0.2">
      <c r="A26" s="18"/>
      <c r="B26" s="17"/>
      <c r="C26" s="17"/>
      <c r="D26" s="15"/>
      <c r="E26" s="15"/>
      <c r="F26" s="15"/>
      <c r="G26" s="51">
        <f t="shared" si="0"/>
        <v>0</v>
      </c>
      <c r="H26" s="20"/>
    </row>
    <row r="27" spans="1:8" ht="12.75" customHeight="1" x14ac:dyDescent="0.2">
      <c r="A27" s="18"/>
      <c r="B27" s="17"/>
      <c r="C27" s="17"/>
      <c r="D27" s="15"/>
      <c r="E27" s="15"/>
      <c r="F27" s="15"/>
      <c r="G27" s="51">
        <f t="shared" si="0"/>
        <v>0</v>
      </c>
      <c r="H27" s="20"/>
    </row>
    <row r="28" spans="1:8" ht="12.75" customHeight="1" x14ac:dyDescent="0.2">
      <c r="A28" s="18"/>
      <c r="B28" s="17"/>
      <c r="C28" s="17"/>
      <c r="D28" s="15"/>
      <c r="E28" s="15"/>
      <c r="F28" s="15"/>
      <c r="G28" s="51">
        <f t="shared" si="0"/>
        <v>0</v>
      </c>
      <c r="H28" s="20"/>
    </row>
    <row r="29" spans="1:8" ht="12.75" customHeight="1" x14ac:dyDescent="0.2">
      <c r="A29" s="18"/>
      <c r="B29" s="17"/>
      <c r="C29" s="17"/>
      <c r="D29" s="15"/>
      <c r="E29" s="15"/>
      <c r="F29" s="15"/>
      <c r="G29" s="51">
        <f t="shared" si="0"/>
        <v>0</v>
      </c>
      <c r="H29" s="20"/>
    </row>
    <row r="30" spans="1:8" ht="12.75" customHeight="1" x14ac:dyDescent="0.2">
      <c r="A30" s="18"/>
      <c r="B30" s="17"/>
      <c r="C30" s="17"/>
      <c r="D30" s="15"/>
      <c r="E30" s="15"/>
      <c r="F30" s="15"/>
      <c r="G30" s="51">
        <f t="shared" si="0"/>
        <v>0</v>
      </c>
      <c r="H30" s="20"/>
    </row>
    <row r="31" spans="1:8" ht="12.75" customHeight="1" x14ac:dyDescent="0.2">
      <c r="A31" s="18"/>
      <c r="B31" s="17"/>
      <c r="C31" s="17"/>
      <c r="D31" s="15"/>
      <c r="E31" s="15"/>
      <c r="F31" s="15"/>
      <c r="G31" s="51">
        <f t="shared" si="0"/>
        <v>0</v>
      </c>
      <c r="H31" s="20"/>
    </row>
    <row r="32" spans="1:8" ht="12.75" customHeight="1" x14ac:dyDescent="0.2">
      <c r="A32" s="18"/>
      <c r="B32" s="17"/>
      <c r="C32" s="17"/>
      <c r="D32" s="15"/>
      <c r="E32" s="15"/>
      <c r="F32" s="15"/>
      <c r="G32" s="51">
        <f t="shared" si="0"/>
        <v>0</v>
      </c>
      <c r="H32" s="20"/>
    </row>
    <row r="33" spans="1:8" ht="12.75" customHeight="1" x14ac:dyDescent="0.2">
      <c r="A33" s="18"/>
      <c r="B33" s="17"/>
      <c r="C33" s="17"/>
      <c r="D33" s="15"/>
      <c r="E33" s="15"/>
      <c r="F33" s="15"/>
      <c r="G33" s="51">
        <f t="shared" si="0"/>
        <v>0</v>
      </c>
      <c r="H33" s="20"/>
    </row>
    <row r="34" spans="1:8" ht="12.75" customHeight="1" x14ac:dyDescent="0.2">
      <c r="A34" s="18"/>
      <c r="B34" s="17"/>
      <c r="C34" s="17"/>
      <c r="D34" s="15"/>
      <c r="E34" s="15"/>
      <c r="F34" s="15"/>
      <c r="G34" s="51">
        <f t="shared" si="0"/>
        <v>0</v>
      </c>
      <c r="H34" s="20"/>
    </row>
    <row r="35" spans="1:8" ht="12.75" customHeight="1" x14ac:dyDescent="0.2">
      <c r="A35" s="18"/>
      <c r="B35" s="17"/>
      <c r="C35" s="17"/>
      <c r="D35" s="15"/>
      <c r="E35" s="15"/>
      <c r="F35" s="15"/>
      <c r="G35" s="51">
        <f t="shared" si="0"/>
        <v>0</v>
      </c>
      <c r="H35" s="20"/>
    </row>
    <row r="36" spans="1:8" ht="12.75" customHeight="1" x14ac:dyDescent="0.2">
      <c r="A36" s="18"/>
      <c r="B36" s="17"/>
      <c r="C36" s="17"/>
      <c r="D36" s="15"/>
      <c r="E36" s="15"/>
      <c r="F36" s="15"/>
      <c r="G36" s="51">
        <f t="shared" si="0"/>
        <v>0</v>
      </c>
      <c r="H36" s="20"/>
    </row>
    <row r="37" spans="1:8" ht="12.75" customHeight="1" x14ac:dyDescent="0.2">
      <c r="A37" s="18"/>
      <c r="B37" s="17"/>
      <c r="C37" s="17"/>
      <c r="D37" s="15"/>
      <c r="E37" s="15"/>
      <c r="F37" s="15"/>
      <c r="G37" s="51">
        <f t="shared" ref="G37:G68" si="1">E37+F37</f>
        <v>0</v>
      </c>
      <c r="H37" s="20"/>
    </row>
    <row r="38" spans="1:8" ht="12.75" customHeight="1" x14ac:dyDescent="0.2">
      <c r="A38" s="18"/>
      <c r="B38" s="17"/>
      <c r="C38" s="17"/>
      <c r="D38" s="15"/>
      <c r="E38" s="15"/>
      <c r="F38" s="15"/>
      <c r="G38" s="51">
        <f t="shared" si="1"/>
        <v>0</v>
      </c>
      <c r="H38" s="20"/>
    </row>
    <row r="39" spans="1:8" ht="12.75" customHeight="1" x14ac:dyDescent="0.2">
      <c r="A39" s="18"/>
      <c r="B39" s="17"/>
      <c r="C39" s="17"/>
      <c r="D39" s="15"/>
      <c r="E39" s="15"/>
      <c r="F39" s="15"/>
      <c r="G39" s="51">
        <f t="shared" si="1"/>
        <v>0</v>
      </c>
      <c r="H39" s="20"/>
    </row>
    <row r="40" spans="1:8" ht="12.75" customHeight="1" x14ac:dyDescent="0.2">
      <c r="A40" s="18"/>
      <c r="B40" s="17"/>
      <c r="C40" s="17"/>
      <c r="D40" s="15"/>
      <c r="E40" s="15"/>
      <c r="F40" s="15"/>
      <c r="G40" s="51">
        <f t="shared" si="1"/>
        <v>0</v>
      </c>
      <c r="H40" s="20"/>
    </row>
    <row r="41" spans="1:8" ht="12.75" customHeight="1" x14ac:dyDescent="0.2">
      <c r="A41" s="18"/>
      <c r="B41" s="17"/>
      <c r="C41" s="17"/>
      <c r="D41" s="15"/>
      <c r="E41" s="15"/>
      <c r="F41" s="15"/>
      <c r="G41" s="51">
        <f t="shared" si="1"/>
        <v>0</v>
      </c>
      <c r="H41" s="20"/>
    </row>
    <row r="42" spans="1:8" ht="12.75" customHeight="1" x14ac:dyDescent="0.2">
      <c r="A42" s="18"/>
      <c r="B42" s="17"/>
      <c r="C42" s="17"/>
      <c r="D42" s="15"/>
      <c r="E42" s="15"/>
      <c r="F42" s="15"/>
      <c r="G42" s="51">
        <f t="shared" si="1"/>
        <v>0</v>
      </c>
      <c r="H42" s="20"/>
    </row>
    <row r="43" spans="1:8" ht="12.75" customHeight="1" x14ac:dyDescent="0.2">
      <c r="A43" s="18"/>
      <c r="B43" s="17"/>
      <c r="C43" s="17"/>
      <c r="D43" s="15"/>
      <c r="E43" s="15"/>
      <c r="F43" s="15"/>
      <c r="G43" s="51">
        <f t="shared" si="1"/>
        <v>0</v>
      </c>
      <c r="H43" s="20"/>
    </row>
    <row r="44" spans="1:8" ht="12.75" customHeight="1" x14ac:dyDescent="0.2">
      <c r="A44" s="18"/>
      <c r="B44" s="17"/>
      <c r="C44" s="17"/>
      <c r="D44" s="15"/>
      <c r="E44" s="15"/>
      <c r="F44" s="15"/>
      <c r="G44" s="51">
        <f t="shared" si="1"/>
        <v>0</v>
      </c>
      <c r="H44" s="20"/>
    </row>
    <row r="45" spans="1:8" ht="12.75" customHeight="1" x14ac:dyDescent="0.2">
      <c r="A45" s="18"/>
      <c r="B45" s="17"/>
      <c r="C45" s="17"/>
      <c r="D45" s="15"/>
      <c r="E45" s="15"/>
      <c r="F45" s="15"/>
      <c r="G45" s="51">
        <f t="shared" si="1"/>
        <v>0</v>
      </c>
      <c r="H45" s="20"/>
    </row>
    <row r="46" spans="1:8" ht="12.75" customHeight="1" x14ac:dyDescent="0.2">
      <c r="A46" s="18"/>
      <c r="B46" s="17"/>
      <c r="C46" s="17"/>
      <c r="D46" s="15"/>
      <c r="E46" s="15"/>
      <c r="F46" s="15"/>
      <c r="G46" s="51">
        <f t="shared" si="1"/>
        <v>0</v>
      </c>
      <c r="H46" s="20"/>
    </row>
    <row r="47" spans="1:8" ht="12.75" customHeight="1" x14ac:dyDescent="0.2">
      <c r="A47" s="18"/>
      <c r="B47" s="17"/>
      <c r="C47" s="17"/>
      <c r="D47" s="15"/>
      <c r="E47" s="15"/>
      <c r="F47" s="15"/>
      <c r="G47" s="51">
        <f t="shared" si="1"/>
        <v>0</v>
      </c>
      <c r="H47" s="20"/>
    </row>
    <row r="48" spans="1:8" ht="12.75" customHeight="1" x14ac:dyDescent="0.2">
      <c r="A48" s="18"/>
      <c r="B48" s="17"/>
      <c r="C48" s="17"/>
      <c r="D48" s="15"/>
      <c r="E48" s="15"/>
      <c r="F48" s="15"/>
      <c r="G48" s="51">
        <f t="shared" si="1"/>
        <v>0</v>
      </c>
      <c r="H48" s="20"/>
    </row>
    <row r="49" spans="1:8" ht="12.75" customHeight="1" x14ac:dyDescent="0.2">
      <c r="A49" s="18"/>
      <c r="B49" s="17"/>
      <c r="C49" s="17"/>
      <c r="D49" s="15"/>
      <c r="E49" s="15"/>
      <c r="F49" s="15"/>
      <c r="G49" s="51">
        <f t="shared" si="1"/>
        <v>0</v>
      </c>
      <c r="H49" s="20"/>
    </row>
    <row r="50" spans="1:8" ht="12.75" customHeight="1" x14ac:dyDescent="0.2">
      <c r="A50" s="18"/>
      <c r="B50" s="17"/>
      <c r="C50" s="17"/>
      <c r="D50" s="15"/>
      <c r="E50" s="15"/>
      <c r="F50" s="15"/>
      <c r="G50" s="51">
        <f t="shared" si="1"/>
        <v>0</v>
      </c>
      <c r="H50" s="20"/>
    </row>
    <row r="51" spans="1:8" ht="12.75" customHeight="1" x14ac:dyDescent="0.2">
      <c r="A51" s="18"/>
      <c r="B51" s="17"/>
      <c r="C51" s="17"/>
      <c r="D51" s="15"/>
      <c r="E51" s="15"/>
      <c r="F51" s="15"/>
      <c r="G51" s="51">
        <f t="shared" si="1"/>
        <v>0</v>
      </c>
      <c r="H51" s="20"/>
    </row>
    <row r="52" spans="1:8" ht="12.75" customHeight="1" x14ac:dyDescent="0.2">
      <c r="A52" s="18"/>
      <c r="B52" s="17"/>
      <c r="C52" s="17"/>
      <c r="D52" s="15"/>
      <c r="E52" s="15"/>
      <c r="F52" s="15"/>
      <c r="G52" s="51">
        <f t="shared" si="1"/>
        <v>0</v>
      </c>
      <c r="H52" s="20"/>
    </row>
    <row r="53" spans="1:8" ht="12.75" customHeight="1" x14ac:dyDescent="0.2">
      <c r="A53" s="18"/>
      <c r="B53" s="17"/>
      <c r="C53" s="17"/>
      <c r="D53" s="15"/>
      <c r="E53" s="15"/>
      <c r="F53" s="15"/>
      <c r="G53" s="51">
        <f t="shared" si="1"/>
        <v>0</v>
      </c>
      <c r="H53" s="20"/>
    </row>
    <row r="54" spans="1:8" ht="12.75" customHeight="1" x14ac:dyDescent="0.2">
      <c r="A54" s="18"/>
      <c r="B54" s="17"/>
      <c r="C54" s="17"/>
      <c r="D54" s="15"/>
      <c r="E54" s="15"/>
      <c r="F54" s="15"/>
      <c r="G54" s="51">
        <f t="shared" si="1"/>
        <v>0</v>
      </c>
      <c r="H54" s="20"/>
    </row>
    <row r="55" spans="1:8" ht="12.75" customHeight="1" x14ac:dyDescent="0.2">
      <c r="A55" s="18"/>
      <c r="B55" s="17"/>
      <c r="C55" s="17"/>
      <c r="D55" s="15"/>
      <c r="E55" s="15"/>
      <c r="F55" s="15"/>
      <c r="G55" s="51">
        <f t="shared" si="1"/>
        <v>0</v>
      </c>
      <c r="H55" s="20"/>
    </row>
    <row r="56" spans="1:8" ht="12.75" customHeight="1" x14ac:dyDescent="0.2">
      <c r="A56" s="18"/>
      <c r="B56" s="17"/>
      <c r="C56" s="17"/>
      <c r="D56" s="15"/>
      <c r="E56" s="15"/>
      <c r="F56" s="15"/>
      <c r="G56" s="51">
        <f t="shared" si="1"/>
        <v>0</v>
      </c>
      <c r="H56" s="20"/>
    </row>
    <row r="57" spans="1:8" ht="12.75" customHeight="1" x14ac:dyDescent="0.2">
      <c r="A57" s="18"/>
      <c r="B57" s="17"/>
      <c r="C57" s="17"/>
      <c r="D57" s="15"/>
      <c r="E57" s="15"/>
      <c r="F57" s="15"/>
      <c r="G57" s="51">
        <f t="shared" si="1"/>
        <v>0</v>
      </c>
      <c r="H57" s="20"/>
    </row>
    <row r="58" spans="1:8" ht="12.75" customHeight="1" x14ac:dyDescent="0.2">
      <c r="A58" s="18"/>
      <c r="B58" s="17"/>
      <c r="C58" s="17"/>
      <c r="D58" s="15"/>
      <c r="E58" s="15"/>
      <c r="F58" s="15"/>
      <c r="G58" s="51">
        <f t="shared" si="1"/>
        <v>0</v>
      </c>
      <c r="H58" s="20"/>
    </row>
    <row r="59" spans="1:8" ht="12.75" customHeight="1" x14ac:dyDescent="0.2">
      <c r="A59" s="18"/>
      <c r="B59" s="17"/>
      <c r="C59" s="17"/>
      <c r="D59" s="15"/>
      <c r="E59" s="15"/>
      <c r="F59" s="15"/>
      <c r="G59" s="51">
        <f t="shared" si="1"/>
        <v>0</v>
      </c>
      <c r="H59" s="20"/>
    </row>
    <row r="60" spans="1:8" ht="12.75" customHeight="1" x14ac:dyDescent="0.2">
      <c r="A60" s="18"/>
      <c r="B60" s="17"/>
      <c r="C60" s="17"/>
      <c r="D60" s="15"/>
      <c r="E60" s="15"/>
      <c r="F60" s="15"/>
      <c r="G60" s="51">
        <f t="shared" si="1"/>
        <v>0</v>
      </c>
      <c r="H60" s="20"/>
    </row>
    <row r="61" spans="1:8" ht="12.75" customHeight="1" x14ac:dyDescent="0.2">
      <c r="A61" s="18"/>
      <c r="B61" s="17"/>
      <c r="C61" s="17"/>
      <c r="D61" s="15"/>
      <c r="E61" s="15"/>
      <c r="F61" s="15"/>
      <c r="G61" s="51">
        <f t="shared" si="1"/>
        <v>0</v>
      </c>
      <c r="H61" s="20"/>
    </row>
    <row r="62" spans="1:8" ht="12.75" customHeight="1" x14ac:dyDescent="0.2">
      <c r="A62" s="18"/>
      <c r="B62" s="17"/>
      <c r="C62" s="17"/>
      <c r="D62" s="15"/>
      <c r="E62" s="15"/>
      <c r="F62" s="15"/>
      <c r="G62" s="51">
        <f t="shared" si="1"/>
        <v>0</v>
      </c>
      <c r="H62" s="20"/>
    </row>
    <row r="63" spans="1:8" ht="12.75" customHeight="1" x14ac:dyDescent="0.2">
      <c r="A63" s="18"/>
      <c r="B63" s="17"/>
      <c r="C63" s="17"/>
      <c r="D63" s="15"/>
      <c r="E63" s="15"/>
      <c r="F63" s="15"/>
      <c r="G63" s="51">
        <f t="shared" si="1"/>
        <v>0</v>
      </c>
      <c r="H63" s="20"/>
    </row>
    <row r="64" spans="1:8" ht="12.75" customHeight="1" x14ac:dyDescent="0.2">
      <c r="A64" s="18"/>
      <c r="B64" s="17"/>
      <c r="C64" s="17"/>
      <c r="D64" s="15"/>
      <c r="E64" s="15"/>
      <c r="F64" s="15"/>
      <c r="G64" s="51">
        <f t="shared" si="1"/>
        <v>0</v>
      </c>
      <c r="H64" s="20"/>
    </row>
    <row r="65" spans="1:8" ht="12.75" customHeight="1" x14ac:dyDescent="0.2">
      <c r="A65" s="18"/>
      <c r="B65" s="17"/>
      <c r="C65" s="17"/>
      <c r="D65" s="15"/>
      <c r="E65" s="15"/>
      <c r="F65" s="15"/>
      <c r="G65" s="51">
        <f t="shared" si="1"/>
        <v>0</v>
      </c>
      <c r="H65" s="20"/>
    </row>
    <row r="66" spans="1:8" ht="12.75" customHeight="1" x14ac:dyDescent="0.2">
      <c r="A66" s="18"/>
      <c r="B66" s="17"/>
      <c r="C66" s="17"/>
      <c r="D66" s="15"/>
      <c r="E66" s="15"/>
      <c r="F66" s="15"/>
      <c r="G66" s="51">
        <f t="shared" si="1"/>
        <v>0</v>
      </c>
      <c r="H66" s="20"/>
    </row>
    <row r="67" spans="1:8" ht="12.75" customHeight="1" x14ac:dyDescent="0.2">
      <c r="A67" s="18"/>
      <c r="B67" s="17"/>
      <c r="C67" s="17"/>
      <c r="D67" s="15"/>
      <c r="E67" s="15"/>
      <c r="F67" s="15"/>
      <c r="G67" s="51">
        <f t="shared" si="1"/>
        <v>0</v>
      </c>
      <c r="H67" s="20"/>
    </row>
    <row r="68" spans="1:8" ht="12.75" customHeight="1" x14ac:dyDescent="0.2">
      <c r="A68" s="18"/>
      <c r="B68" s="17"/>
      <c r="C68" s="17"/>
      <c r="D68" s="15"/>
      <c r="E68" s="15"/>
      <c r="F68" s="15"/>
      <c r="G68" s="51">
        <f t="shared" si="1"/>
        <v>0</v>
      </c>
      <c r="H68" s="20"/>
    </row>
    <row r="69" spans="1:8" ht="12.75" customHeight="1" x14ac:dyDescent="0.2">
      <c r="A69" s="18"/>
      <c r="B69" s="17"/>
      <c r="C69" s="17"/>
      <c r="D69" s="15"/>
      <c r="E69" s="15"/>
      <c r="F69" s="15"/>
      <c r="G69" s="51">
        <f t="shared" ref="G69:G100" si="2">E69+F69</f>
        <v>0</v>
      </c>
      <c r="H69" s="20"/>
    </row>
    <row r="70" spans="1:8" ht="12.75" customHeight="1" x14ac:dyDescent="0.2">
      <c r="A70" s="18"/>
      <c r="B70" s="17"/>
      <c r="C70" s="17"/>
      <c r="D70" s="15"/>
      <c r="E70" s="15"/>
      <c r="F70" s="15"/>
      <c r="G70" s="51">
        <f t="shared" si="2"/>
        <v>0</v>
      </c>
      <c r="H70" s="20"/>
    </row>
    <row r="71" spans="1:8" ht="12.75" customHeight="1" x14ac:dyDescent="0.2">
      <c r="A71" s="18"/>
      <c r="B71" s="17"/>
      <c r="C71" s="17"/>
      <c r="D71" s="15"/>
      <c r="E71" s="15"/>
      <c r="F71" s="15"/>
      <c r="G71" s="51">
        <f t="shared" si="2"/>
        <v>0</v>
      </c>
      <c r="H71" s="20"/>
    </row>
    <row r="72" spans="1:8" ht="12.75" customHeight="1" x14ac:dyDescent="0.2">
      <c r="A72" s="18"/>
      <c r="B72" s="17"/>
      <c r="C72" s="17"/>
      <c r="D72" s="15"/>
      <c r="E72" s="15"/>
      <c r="F72" s="15"/>
      <c r="G72" s="51">
        <f t="shared" si="2"/>
        <v>0</v>
      </c>
      <c r="H72" s="20"/>
    </row>
    <row r="73" spans="1:8" ht="12.75" customHeight="1" x14ac:dyDescent="0.2">
      <c r="A73" s="18"/>
      <c r="B73" s="17"/>
      <c r="C73" s="17"/>
      <c r="D73" s="15"/>
      <c r="E73" s="15"/>
      <c r="F73" s="15"/>
      <c r="G73" s="51">
        <f t="shared" si="2"/>
        <v>0</v>
      </c>
      <c r="H73" s="20"/>
    </row>
    <row r="74" spans="1:8" ht="12.75" customHeight="1" x14ac:dyDescent="0.2">
      <c r="A74" s="18"/>
      <c r="B74" s="17"/>
      <c r="C74" s="17"/>
      <c r="D74" s="15"/>
      <c r="E74" s="15"/>
      <c r="F74" s="15"/>
      <c r="G74" s="51">
        <f t="shared" si="2"/>
        <v>0</v>
      </c>
      <c r="H74" s="20"/>
    </row>
    <row r="75" spans="1:8" ht="12.75" customHeight="1" x14ac:dyDescent="0.2">
      <c r="A75" s="18"/>
      <c r="B75" s="17"/>
      <c r="C75" s="17"/>
      <c r="D75" s="15"/>
      <c r="E75" s="15"/>
      <c r="F75" s="15"/>
      <c r="G75" s="51">
        <f t="shared" si="2"/>
        <v>0</v>
      </c>
      <c r="H75" s="20"/>
    </row>
    <row r="76" spans="1:8" ht="12.75" customHeight="1" x14ac:dyDescent="0.2">
      <c r="A76" s="18"/>
      <c r="B76" s="17"/>
      <c r="C76" s="17"/>
      <c r="D76" s="15"/>
      <c r="E76" s="15"/>
      <c r="F76" s="15"/>
      <c r="G76" s="51">
        <f t="shared" si="2"/>
        <v>0</v>
      </c>
      <c r="H76" s="20"/>
    </row>
    <row r="77" spans="1:8" ht="12.75" customHeight="1" x14ac:dyDescent="0.2">
      <c r="A77" s="18"/>
      <c r="B77" s="17"/>
      <c r="C77" s="17"/>
      <c r="D77" s="15"/>
      <c r="E77" s="15"/>
      <c r="F77" s="15"/>
      <c r="G77" s="51">
        <f t="shared" si="2"/>
        <v>0</v>
      </c>
      <c r="H77" s="20"/>
    </row>
    <row r="78" spans="1:8" ht="12.75" customHeight="1" x14ac:dyDescent="0.2">
      <c r="A78" s="18"/>
      <c r="B78" s="17"/>
      <c r="C78" s="17"/>
      <c r="D78" s="15"/>
      <c r="E78" s="15"/>
      <c r="F78" s="15"/>
      <c r="G78" s="51">
        <f t="shared" si="2"/>
        <v>0</v>
      </c>
      <c r="H78" s="20"/>
    </row>
    <row r="79" spans="1:8" ht="12.75" customHeight="1" x14ac:dyDescent="0.2">
      <c r="A79" s="18"/>
      <c r="B79" s="17"/>
      <c r="C79" s="17"/>
      <c r="D79" s="15"/>
      <c r="E79" s="15"/>
      <c r="F79" s="15"/>
      <c r="G79" s="51">
        <f t="shared" si="2"/>
        <v>0</v>
      </c>
      <c r="H79" s="20"/>
    </row>
    <row r="80" spans="1:8" ht="12.75" customHeight="1" x14ac:dyDescent="0.2">
      <c r="A80" s="18"/>
      <c r="B80" s="17"/>
      <c r="C80" s="17"/>
      <c r="D80" s="15"/>
      <c r="E80" s="15"/>
      <c r="F80" s="15"/>
      <c r="G80" s="51">
        <f t="shared" si="2"/>
        <v>0</v>
      </c>
      <c r="H80" s="20"/>
    </row>
    <row r="81" spans="1:8" ht="12.75" customHeight="1" x14ac:dyDescent="0.2">
      <c r="A81" s="18"/>
      <c r="B81" s="17"/>
      <c r="C81" s="17"/>
      <c r="D81" s="15"/>
      <c r="E81" s="15"/>
      <c r="F81" s="15"/>
      <c r="G81" s="51">
        <f t="shared" si="2"/>
        <v>0</v>
      </c>
      <c r="H81" s="20"/>
    </row>
    <row r="82" spans="1:8" ht="12.75" customHeight="1" x14ac:dyDescent="0.2">
      <c r="A82" s="18"/>
      <c r="B82" s="17"/>
      <c r="C82" s="17"/>
      <c r="D82" s="15"/>
      <c r="E82" s="15"/>
      <c r="F82" s="15"/>
      <c r="G82" s="51">
        <f t="shared" si="2"/>
        <v>0</v>
      </c>
      <c r="H82" s="20"/>
    </row>
    <row r="83" spans="1:8" ht="12.75" customHeight="1" x14ac:dyDescent="0.2">
      <c r="A83" s="18"/>
      <c r="B83" s="17"/>
      <c r="C83" s="17"/>
      <c r="D83" s="15"/>
      <c r="E83" s="15"/>
      <c r="F83" s="15"/>
      <c r="G83" s="51">
        <f t="shared" si="2"/>
        <v>0</v>
      </c>
      <c r="H83" s="20"/>
    </row>
    <row r="84" spans="1:8" ht="12.75" customHeight="1" x14ac:dyDescent="0.2">
      <c r="A84" s="18"/>
      <c r="B84" s="17"/>
      <c r="C84" s="17"/>
      <c r="D84" s="15"/>
      <c r="E84" s="15"/>
      <c r="F84" s="15"/>
      <c r="G84" s="51">
        <f t="shared" si="2"/>
        <v>0</v>
      </c>
      <c r="H84" s="20"/>
    </row>
    <row r="85" spans="1:8" ht="12.75" customHeight="1" x14ac:dyDescent="0.2">
      <c r="A85" s="18"/>
      <c r="B85" s="17"/>
      <c r="C85" s="17"/>
      <c r="D85" s="15"/>
      <c r="E85" s="15"/>
      <c r="F85" s="15"/>
      <c r="G85" s="51">
        <f t="shared" si="2"/>
        <v>0</v>
      </c>
      <c r="H85" s="20"/>
    </row>
    <row r="86" spans="1:8" ht="12.75" customHeight="1" x14ac:dyDescent="0.2">
      <c r="A86" s="18"/>
      <c r="B86" s="17"/>
      <c r="C86" s="17"/>
      <c r="D86" s="15"/>
      <c r="E86" s="15"/>
      <c r="F86" s="15"/>
      <c r="G86" s="51">
        <f t="shared" si="2"/>
        <v>0</v>
      </c>
      <c r="H86" s="20"/>
    </row>
    <row r="87" spans="1:8" ht="12.75" customHeight="1" x14ac:dyDescent="0.2">
      <c r="A87" s="18"/>
      <c r="B87" s="17"/>
      <c r="C87" s="17"/>
      <c r="D87" s="15"/>
      <c r="E87" s="15"/>
      <c r="F87" s="15"/>
      <c r="G87" s="51">
        <f t="shared" si="2"/>
        <v>0</v>
      </c>
      <c r="H87" s="20"/>
    </row>
    <row r="88" spans="1:8" ht="12.75" customHeight="1" x14ac:dyDescent="0.2">
      <c r="A88" s="18"/>
      <c r="B88" s="17"/>
      <c r="C88" s="17"/>
      <c r="D88" s="15"/>
      <c r="E88" s="15"/>
      <c r="F88" s="15"/>
      <c r="G88" s="51">
        <f t="shared" si="2"/>
        <v>0</v>
      </c>
      <c r="H88" s="20"/>
    </row>
    <row r="89" spans="1:8" ht="12.75" customHeight="1" x14ac:dyDescent="0.2">
      <c r="A89" s="18"/>
      <c r="B89" s="17"/>
      <c r="C89" s="17"/>
      <c r="D89" s="15"/>
      <c r="E89" s="15"/>
      <c r="F89" s="15"/>
      <c r="G89" s="51">
        <f t="shared" si="2"/>
        <v>0</v>
      </c>
      <c r="H89" s="20"/>
    </row>
    <row r="90" spans="1:8" ht="12.75" customHeight="1" x14ac:dyDescent="0.2">
      <c r="A90" s="18"/>
      <c r="B90" s="17"/>
      <c r="C90" s="17"/>
      <c r="D90" s="15"/>
      <c r="E90" s="15"/>
      <c r="F90" s="15"/>
      <c r="G90" s="51">
        <f t="shared" si="2"/>
        <v>0</v>
      </c>
      <c r="H90" s="20"/>
    </row>
    <row r="91" spans="1:8" ht="12.75" customHeight="1" x14ac:dyDescent="0.2">
      <c r="A91" s="18"/>
      <c r="B91" s="17"/>
      <c r="C91" s="17"/>
      <c r="D91" s="15"/>
      <c r="E91" s="15"/>
      <c r="F91" s="15"/>
      <c r="G91" s="51">
        <f t="shared" si="2"/>
        <v>0</v>
      </c>
      <c r="H91" s="20"/>
    </row>
    <row r="92" spans="1:8" ht="12.75" customHeight="1" x14ac:dyDescent="0.2">
      <c r="A92" s="18"/>
      <c r="B92" s="17"/>
      <c r="C92" s="17"/>
      <c r="D92" s="15"/>
      <c r="E92" s="15"/>
      <c r="F92" s="15"/>
      <c r="G92" s="51">
        <f t="shared" si="2"/>
        <v>0</v>
      </c>
      <c r="H92" s="20"/>
    </row>
    <row r="93" spans="1:8" ht="12.75" customHeight="1" x14ac:dyDescent="0.2">
      <c r="A93" s="18"/>
      <c r="B93" s="17"/>
      <c r="C93" s="17"/>
      <c r="D93" s="15"/>
      <c r="E93" s="15"/>
      <c r="F93" s="15"/>
      <c r="G93" s="51">
        <f t="shared" si="2"/>
        <v>0</v>
      </c>
      <c r="H93" s="20"/>
    </row>
    <row r="94" spans="1:8" ht="12.75" customHeight="1" x14ac:dyDescent="0.2">
      <c r="A94" s="18"/>
      <c r="B94" s="17"/>
      <c r="C94" s="17"/>
      <c r="D94" s="15"/>
      <c r="E94" s="15"/>
      <c r="F94" s="15"/>
      <c r="G94" s="51">
        <f t="shared" si="2"/>
        <v>0</v>
      </c>
      <c r="H94" s="20"/>
    </row>
    <row r="95" spans="1:8" ht="12.75" customHeight="1" x14ac:dyDescent="0.2">
      <c r="A95" s="18"/>
      <c r="B95" s="17"/>
      <c r="C95" s="17"/>
      <c r="D95" s="15"/>
      <c r="E95" s="15"/>
      <c r="F95" s="15"/>
      <c r="G95" s="51">
        <f t="shared" si="2"/>
        <v>0</v>
      </c>
      <c r="H95" s="20"/>
    </row>
    <row r="96" spans="1:8" ht="12.75" customHeight="1" x14ac:dyDescent="0.2">
      <c r="A96" s="18"/>
      <c r="B96" s="17"/>
      <c r="C96" s="17"/>
      <c r="D96" s="15"/>
      <c r="E96" s="15"/>
      <c r="F96" s="15"/>
      <c r="G96" s="51">
        <f t="shared" si="2"/>
        <v>0</v>
      </c>
      <c r="H96" s="20"/>
    </row>
    <row r="97" spans="1:8" ht="12.75" customHeight="1" x14ac:dyDescent="0.2">
      <c r="A97" s="18"/>
      <c r="B97" s="17"/>
      <c r="C97" s="17"/>
      <c r="D97" s="15"/>
      <c r="E97" s="15"/>
      <c r="F97" s="15"/>
      <c r="G97" s="51">
        <f t="shared" si="2"/>
        <v>0</v>
      </c>
      <c r="H97" s="20"/>
    </row>
    <row r="98" spans="1:8" ht="12.75" customHeight="1" x14ac:dyDescent="0.2">
      <c r="A98" s="18"/>
      <c r="B98" s="17"/>
      <c r="C98" s="17"/>
      <c r="D98" s="15"/>
      <c r="E98" s="15"/>
      <c r="F98" s="15"/>
      <c r="G98" s="51">
        <f t="shared" si="2"/>
        <v>0</v>
      </c>
      <c r="H98" s="20"/>
    </row>
    <row r="99" spans="1:8" ht="12.75" customHeight="1" x14ac:dyDescent="0.2">
      <c r="A99" s="18"/>
      <c r="B99" s="17"/>
      <c r="C99" s="17"/>
      <c r="D99" s="15"/>
      <c r="E99" s="15"/>
      <c r="F99" s="15"/>
      <c r="G99" s="51">
        <f t="shared" si="2"/>
        <v>0</v>
      </c>
      <c r="H99" s="20"/>
    </row>
    <row r="100" spans="1:8" ht="12.75" customHeight="1" x14ac:dyDescent="0.2">
      <c r="A100" s="18"/>
      <c r="B100" s="17"/>
      <c r="C100" s="17"/>
      <c r="D100" s="15"/>
      <c r="E100" s="15"/>
      <c r="F100" s="15"/>
      <c r="G100" s="51">
        <f t="shared" si="2"/>
        <v>0</v>
      </c>
      <c r="H100" s="20"/>
    </row>
    <row r="101" spans="1:8" ht="12.75" customHeight="1" x14ac:dyDescent="0.2">
      <c r="A101" s="18"/>
      <c r="B101" s="17"/>
      <c r="C101" s="17"/>
      <c r="D101" s="15"/>
      <c r="E101" s="15"/>
      <c r="F101" s="15"/>
      <c r="G101" s="51">
        <f t="shared" ref="G101:G124" si="3">E101+F101</f>
        <v>0</v>
      </c>
      <c r="H101" s="20"/>
    </row>
    <row r="102" spans="1:8" ht="12.75" customHeight="1" x14ac:dyDescent="0.2">
      <c r="A102" s="18"/>
      <c r="B102" s="17"/>
      <c r="C102" s="17"/>
      <c r="D102" s="15"/>
      <c r="E102" s="15"/>
      <c r="F102" s="15"/>
      <c r="G102" s="51">
        <f t="shared" si="3"/>
        <v>0</v>
      </c>
      <c r="H102" s="20"/>
    </row>
    <row r="103" spans="1:8" ht="12.75" customHeight="1" x14ac:dyDescent="0.2">
      <c r="A103" s="18"/>
      <c r="B103" s="17"/>
      <c r="C103" s="17"/>
      <c r="D103" s="15"/>
      <c r="E103" s="15"/>
      <c r="F103" s="15"/>
      <c r="G103" s="51">
        <f t="shared" si="3"/>
        <v>0</v>
      </c>
      <c r="H103" s="20"/>
    </row>
    <row r="104" spans="1:8" ht="12.75" customHeight="1" x14ac:dyDescent="0.2">
      <c r="A104" s="18"/>
      <c r="B104" s="17"/>
      <c r="C104" s="17"/>
      <c r="D104" s="15"/>
      <c r="E104" s="15"/>
      <c r="F104" s="15"/>
      <c r="G104" s="51">
        <f t="shared" si="3"/>
        <v>0</v>
      </c>
      <c r="H104" s="20"/>
    </row>
    <row r="105" spans="1:8" ht="12.75" customHeight="1" x14ac:dyDescent="0.2">
      <c r="A105" s="18"/>
      <c r="B105" s="17"/>
      <c r="C105" s="17"/>
      <c r="D105" s="15"/>
      <c r="E105" s="15"/>
      <c r="F105" s="15"/>
      <c r="G105" s="51">
        <f t="shared" si="3"/>
        <v>0</v>
      </c>
      <c r="H105" s="20"/>
    </row>
    <row r="106" spans="1:8" ht="12.75" customHeight="1" x14ac:dyDescent="0.2">
      <c r="A106" s="18"/>
      <c r="B106" s="17"/>
      <c r="C106" s="17"/>
      <c r="D106" s="15"/>
      <c r="E106" s="15"/>
      <c r="F106" s="15"/>
      <c r="G106" s="51">
        <f t="shared" si="3"/>
        <v>0</v>
      </c>
      <c r="H106" s="20"/>
    </row>
    <row r="107" spans="1:8" ht="12.75" customHeight="1" x14ac:dyDescent="0.2">
      <c r="A107" s="18"/>
      <c r="B107" s="17"/>
      <c r="C107" s="17"/>
      <c r="D107" s="15"/>
      <c r="E107" s="15"/>
      <c r="F107" s="15"/>
      <c r="G107" s="51">
        <f t="shared" si="3"/>
        <v>0</v>
      </c>
      <c r="H107" s="20"/>
    </row>
    <row r="108" spans="1:8" ht="12.75" customHeight="1" x14ac:dyDescent="0.2">
      <c r="A108" s="18"/>
      <c r="B108" s="17"/>
      <c r="C108" s="17"/>
      <c r="D108" s="15"/>
      <c r="E108" s="15"/>
      <c r="F108" s="15"/>
      <c r="G108" s="51">
        <f t="shared" si="3"/>
        <v>0</v>
      </c>
      <c r="H108" s="20"/>
    </row>
    <row r="109" spans="1:8" ht="12.75" customHeight="1" x14ac:dyDescent="0.2">
      <c r="A109" s="18"/>
      <c r="B109" s="17"/>
      <c r="C109" s="17"/>
      <c r="D109" s="15"/>
      <c r="E109" s="15"/>
      <c r="F109" s="15"/>
      <c r="G109" s="51">
        <f t="shared" si="3"/>
        <v>0</v>
      </c>
      <c r="H109" s="20"/>
    </row>
    <row r="110" spans="1:8" ht="12.75" customHeight="1" x14ac:dyDescent="0.2">
      <c r="A110" s="18"/>
      <c r="B110" s="17"/>
      <c r="C110" s="17"/>
      <c r="D110" s="15"/>
      <c r="E110" s="15"/>
      <c r="F110" s="15"/>
      <c r="G110" s="51">
        <f t="shared" si="3"/>
        <v>0</v>
      </c>
      <c r="H110" s="20"/>
    </row>
    <row r="111" spans="1:8" ht="12.75" customHeight="1" x14ac:dyDescent="0.2">
      <c r="A111" s="18"/>
      <c r="B111" s="17"/>
      <c r="C111" s="17"/>
      <c r="D111" s="15"/>
      <c r="E111" s="15"/>
      <c r="F111" s="15"/>
      <c r="G111" s="51">
        <f t="shared" si="3"/>
        <v>0</v>
      </c>
      <c r="H111" s="20"/>
    </row>
    <row r="112" spans="1:8" ht="12.75" customHeight="1" x14ac:dyDescent="0.2">
      <c r="A112" s="18"/>
      <c r="B112" s="17"/>
      <c r="C112" s="17"/>
      <c r="D112" s="15"/>
      <c r="E112" s="15"/>
      <c r="F112" s="15"/>
      <c r="G112" s="51">
        <f t="shared" si="3"/>
        <v>0</v>
      </c>
      <c r="H112" s="20"/>
    </row>
    <row r="113" spans="1:8" ht="12.75" customHeight="1" x14ac:dyDescent="0.2">
      <c r="A113" s="18"/>
      <c r="B113" s="17"/>
      <c r="C113" s="17"/>
      <c r="D113" s="15"/>
      <c r="E113" s="15"/>
      <c r="F113" s="15"/>
      <c r="G113" s="51">
        <f t="shared" si="3"/>
        <v>0</v>
      </c>
      <c r="H113" s="20"/>
    </row>
    <row r="114" spans="1:8" ht="12.75" customHeight="1" x14ac:dyDescent="0.2">
      <c r="A114" s="18"/>
      <c r="B114" s="17"/>
      <c r="C114" s="17"/>
      <c r="D114" s="15"/>
      <c r="E114" s="15"/>
      <c r="F114" s="15"/>
      <c r="G114" s="51">
        <f t="shared" si="3"/>
        <v>0</v>
      </c>
      <c r="H114" s="20"/>
    </row>
    <row r="115" spans="1:8" ht="12.75" customHeight="1" x14ac:dyDescent="0.2">
      <c r="A115" s="18"/>
      <c r="B115" s="17"/>
      <c r="C115" s="17"/>
      <c r="D115" s="15"/>
      <c r="E115" s="15"/>
      <c r="F115" s="15"/>
      <c r="G115" s="51">
        <f t="shared" si="3"/>
        <v>0</v>
      </c>
      <c r="H115" s="20"/>
    </row>
    <row r="116" spans="1:8" ht="12.75" customHeight="1" x14ac:dyDescent="0.2">
      <c r="A116" s="18"/>
      <c r="B116" s="17"/>
      <c r="C116" s="17"/>
      <c r="D116" s="15"/>
      <c r="E116" s="15"/>
      <c r="F116" s="15"/>
      <c r="G116" s="51">
        <f t="shared" si="3"/>
        <v>0</v>
      </c>
      <c r="H116" s="20"/>
    </row>
    <row r="117" spans="1:8" ht="12.75" customHeight="1" x14ac:dyDescent="0.2">
      <c r="A117" s="18"/>
      <c r="B117" s="17"/>
      <c r="C117" s="17"/>
      <c r="D117" s="15"/>
      <c r="E117" s="15"/>
      <c r="F117" s="15"/>
      <c r="G117" s="51">
        <f t="shared" si="3"/>
        <v>0</v>
      </c>
      <c r="H117" s="20"/>
    </row>
    <row r="118" spans="1:8" ht="12.75" customHeight="1" x14ac:dyDescent="0.2">
      <c r="A118" s="18"/>
      <c r="B118" s="17"/>
      <c r="C118" s="17"/>
      <c r="D118" s="15"/>
      <c r="E118" s="15"/>
      <c r="F118" s="15"/>
      <c r="G118" s="51">
        <f t="shared" si="3"/>
        <v>0</v>
      </c>
      <c r="H118" s="20"/>
    </row>
    <row r="119" spans="1:8" ht="12.75" customHeight="1" x14ac:dyDescent="0.2">
      <c r="A119" s="18"/>
      <c r="B119" s="17"/>
      <c r="C119" s="17"/>
      <c r="D119" s="15"/>
      <c r="E119" s="15"/>
      <c r="F119" s="15"/>
      <c r="G119" s="51">
        <f t="shared" si="3"/>
        <v>0</v>
      </c>
      <c r="H119" s="20"/>
    </row>
    <row r="120" spans="1:8" ht="12.75" customHeight="1" x14ac:dyDescent="0.2">
      <c r="A120" s="18"/>
      <c r="B120" s="17"/>
      <c r="C120" s="17"/>
      <c r="D120" s="15"/>
      <c r="E120" s="15"/>
      <c r="F120" s="15"/>
      <c r="G120" s="51">
        <f t="shared" si="3"/>
        <v>0</v>
      </c>
      <c r="H120" s="20"/>
    </row>
    <row r="121" spans="1:8" ht="12.75" customHeight="1" x14ac:dyDescent="0.2">
      <c r="A121" s="18"/>
      <c r="B121" s="17"/>
      <c r="C121" s="17"/>
      <c r="D121" s="15"/>
      <c r="E121" s="15"/>
      <c r="F121" s="15"/>
      <c r="G121" s="51">
        <f t="shared" si="3"/>
        <v>0</v>
      </c>
      <c r="H121" s="20"/>
    </row>
    <row r="122" spans="1:8" ht="12.75" customHeight="1" x14ac:dyDescent="0.2">
      <c r="A122" s="18"/>
      <c r="B122" s="17"/>
      <c r="C122" s="17"/>
      <c r="D122" s="15"/>
      <c r="E122" s="15"/>
      <c r="F122" s="15"/>
      <c r="G122" s="51">
        <f t="shared" si="3"/>
        <v>0</v>
      </c>
      <c r="H122" s="20"/>
    </row>
    <row r="123" spans="1:8" ht="12.75" customHeight="1" x14ac:dyDescent="0.2">
      <c r="A123" s="18"/>
      <c r="B123" s="17"/>
      <c r="C123" s="17"/>
      <c r="D123" s="15"/>
      <c r="E123" s="15"/>
      <c r="F123" s="15"/>
      <c r="G123" s="51">
        <f t="shared" si="3"/>
        <v>0</v>
      </c>
      <c r="H123" s="20"/>
    </row>
    <row r="124" spans="1:8" ht="12.75" customHeight="1" x14ac:dyDescent="0.2">
      <c r="A124" s="18"/>
      <c r="B124" s="17"/>
      <c r="C124" s="17"/>
      <c r="D124" s="15"/>
      <c r="E124" s="15"/>
      <c r="F124" s="15"/>
      <c r="G124" s="51">
        <f t="shared" si="3"/>
        <v>0</v>
      </c>
      <c r="H124" s="20"/>
    </row>
    <row r="125" spans="1:8" ht="12.75" customHeight="1" x14ac:dyDescent="0.2">
      <c r="A125" s="4"/>
      <c r="B125" s="4"/>
      <c r="C125" s="4"/>
      <c r="D125" s="4"/>
      <c r="E125" s="4"/>
      <c r="F125" s="4"/>
      <c r="G125" s="4"/>
      <c r="H125" s="16"/>
    </row>
    <row r="126" spans="1:8" ht="12.75" customHeight="1" x14ac:dyDescent="0.2">
      <c r="A126" s="4"/>
      <c r="B126" s="4"/>
      <c r="C126" s="4"/>
      <c r="D126" s="4"/>
      <c r="E126" s="4"/>
      <c r="F126" s="4"/>
      <c r="G126" s="4"/>
      <c r="H126" s="16"/>
    </row>
    <row r="127" spans="1:8" ht="12.75" customHeight="1" x14ac:dyDescent="0.2">
      <c r="A127" s="4"/>
      <c r="B127" s="4"/>
      <c r="C127" s="4"/>
      <c r="D127" s="4"/>
      <c r="E127" s="4"/>
      <c r="F127" s="4"/>
      <c r="G127" s="4"/>
      <c r="H127" s="16"/>
    </row>
    <row r="128" spans="1:8" ht="12.75" customHeight="1" x14ac:dyDescent="0.2">
      <c r="A128" s="4"/>
      <c r="B128" s="4"/>
      <c r="C128" s="4"/>
      <c r="D128" s="4"/>
      <c r="E128" s="4"/>
      <c r="F128" s="4"/>
      <c r="G128" s="4"/>
      <c r="H128" s="16"/>
    </row>
    <row r="129" spans="1:8" ht="12.75" customHeight="1" x14ac:dyDescent="0.2">
      <c r="A129" s="4"/>
      <c r="B129" s="4"/>
      <c r="C129" s="4"/>
      <c r="D129" s="4"/>
      <c r="E129" s="4"/>
      <c r="F129" s="4"/>
      <c r="G129" s="4"/>
      <c r="H129" s="16"/>
    </row>
    <row r="130" spans="1:8" ht="12.75" customHeight="1" x14ac:dyDescent="0.2">
      <c r="A130" s="4"/>
      <c r="B130" s="4"/>
      <c r="C130" s="4"/>
      <c r="D130" s="4"/>
      <c r="E130" s="4"/>
      <c r="F130" s="4"/>
      <c r="G130" s="4"/>
      <c r="H130" s="16"/>
    </row>
    <row r="131" spans="1:8" ht="12.75" customHeight="1" x14ac:dyDescent="0.2">
      <c r="A131" s="4"/>
      <c r="B131" s="4"/>
      <c r="C131" s="4"/>
      <c r="D131" s="4"/>
      <c r="E131" s="4"/>
      <c r="F131" s="4"/>
      <c r="G131" s="4"/>
      <c r="H131" s="16"/>
    </row>
    <row r="132" spans="1:8" ht="12.75" customHeight="1" x14ac:dyDescent="0.2">
      <c r="A132" s="4"/>
      <c r="B132" s="4"/>
      <c r="C132" s="4"/>
      <c r="D132" s="4"/>
      <c r="E132" s="4"/>
      <c r="F132" s="4"/>
      <c r="G132" s="4"/>
      <c r="H132" s="16"/>
    </row>
    <row r="133" spans="1:8" ht="12.75" customHeight="1" x14ac:dyDescent="0.2">
      <c r="A133" s="4"/>
      <c r="B133" s="4"/>
      <c r="C133" s="4"/>
      <c r="D133" s="4"/>
      <c r="E133" s="4"/>
      <c r="F133" s="4"/>
      <c r="G133" s="4"/>
      <c r="H133" s="16"/>
    </row>
    <row r="134" spans="1:8" ht="12.75" customHeight="1" x14ac:dyDescent="0.2">
      <c r="A134" s="4"/>
      <c r="B134" s="4"/>
      <c r="C134" s="4"/>
      <c r="D134" s="4"/>
      <c r="E134" s="4"/>
      <c r="F134" s="4"/>
      <c r="G134" s="4"/>
      <c r="H134" s="16"/>
    </row>
    <row r="135" spans="1:8" ht="12.75" customHeight="1" x14ac:dyDescent="0.2">
      <c r="A135" s="4"/>
      <c r="B135" s="4"/>
      <c r="C135" s="4"/>
      <c r="D135" s="4"/>
      <c r="E135" s="4"/>
      <c r="F135" s="4"/>
      <c r="G135" s="4"/>
      <c r="H135" s="16"/>
    </row>
    <row r="136" spans="1:8" ht="12.75" customHeight="1" x14ac:dyDescent="0.2">
      <c r="A136" s="4"/>
      <c r="B136" s="4"/>
      <c r="C136" s="4"/>
      <c r="D136" s="4"/>
      <c r="E136" s="4"/>
      <c r="F136" s="4"/>
      <c r="G136" s="4"/>
      <c r="H136" s="16"/>
    </row>
    <row r="137" spans="1:8" ht="12.75" customHeight="1" x14ac:dyDescent="0.2">
      <c r="A137" s="4"/>
      <c r="B137" s="4"/>
      <c r="C137" s="4"/>
      <c r="D137" s="4"/>
      <c r="E137" s="4"/>
      <c r="F137" s="4"/>
      <c r="G137" s="4"/>
      <c r="H137" s="16"/>
    </row>
    <row r="138" spans="1:8" ht="12.75" customHeight="1" x14ac:dyDescent="0.2">
      <c r="A138" s="4"/>
      <c r="B138" s="4"/>
      <c r="C138" s="4"/>
      <c r="D138" s="4"/>
      <c r="E138" s="4"/>
      <c r="F138" s="4"/>
      <c r="G138" s="4"/>
      <c r="H138" s="16"/>
    </row>
    <row r="139" spans="1:8" ht="12.75" customHeight="1" x14ac:dyDescent="0.2">
      <c r="A139" s="4"/>
      <c r="B139" s="4"/>
      <c r="C139" s="4"/>
      <c r="D139" s="4"/>
      <c r="E139" s="4"/>
      <c r="F139" s="4"/>
      <c r="G139" s="4"/>
      <c r="H139" s="16"/>
    </row>
    <row r="140" spans="1:8" ht="12.75" customHeight="1" x14ac:dyDescent="0.2">
      <c r="A140" s="4"/>
      <c r="B140" s="4"/>
      <c r="C140" s="4"/>
      <c r="D140" s="4"/>
      <c r="E140" s="4"/>
      <c r="F140" s="4"/>
      <c r="G140" s="4"/>
      <c r="H140" s="16"/>
    </row>
    <row r="141" spans="1:8" ht="12.75" customHeight="1" x14ac:dyDescent="0.2">
      <c r="A141" s="4"/>
      <c r="B141" s="4"/>
      <c r="C141" s="4"/>
      <c r="D141" s="4"/>
      <c r="E141" s="4"/>
      <c r="F141" s="4"/>
      <c r="G141" s="4"/>
      <c r="H141" s="16"/>
    </row>
    <row r="142" spans="1:8" ht="12.75" customHeight="1" x14ac:dyDescent="0.2">
      <c r="A142" s="4"/>
      <c r="B142" s="4"/>
      <c r="C142" s="4"/>
      <c r="D142" s="4"/>
      <c r="E142" s="4"/>
      <c r="F142" s="4"/>
      <c r="G142" s="4"/>
      <c r="H142" s="16"/>
    </row>
    <row r="143" spans="1:8" ht="12.75" customHeight="1" x14ac:dyDescent="0.2">
      <c r="A143" s="4"/>
      <c r="B143" s="4"/>
      <c r="C143" s="4"/>
      <c r="D143" s="4"/>
      <c r="E143" s="4"/>
      <c r="F143" s="4"/>
      <c r="G143" s="4"/>
      <c r="H143" s="16"/>
    </row>
    <row r="144" spans="1:8" ht="12.75" customHeight="1" x14ac:dyDescent="0.2">
      <c r="A144" s="4"/>
      <c r="B144" s="4"/>
      <c r="C144" s="4"/>
      <c r="D144" s="4"/>
      <c r="E144" s="4"/>
      <c r="F144" s="4"/>
      <c r="G144" s="4"/>
      <c r="H144" s="16"/>
    </row>
    <row r="145" spans="1:8" ht="12.75" customHeight="1" x14ac:dyDescent="0.2">
      <c r="A145" s="4"/>
      <c r="B145" s="4"/>
      <c r="C145" s="4"/>
      <c r="D145" s="4"/>
      <c r="E145" s="4"/>
      <c r="F145" s="4"/>
      <c r="G145" s="4"/>
      <c r="H145" s="16"/>
    </row>
    <row r="146" spans="1:8" ht="12.75" customHeight="1" x14ac:dyDescent="0.2">
      <c r="A146" s="4"/>
      <c r="B146" s="4"/>
      <c r="C146" s="4"/>
      <c r="D146" s="4"/>
      <c r="E146" s="4"/>
      <c r="F146" s="4"/>
      <c r="G146" s="4"/>
      <c r="H146" s="16"/>
    </row>
    <row r="147" spans="1:8" ht="12.75" customHeight="1" x14ac:dyDescent="0.2">
      <c r="A147" s="4"/>
      <c r="B147" s="4"/>
      <c r="C147" s="4"/>
      <c r="D147" s="4"/>
      <c r="E147" s="4"/>
      <c r="F147" s="4"/>
      <c r="G147" s="4"/>
      <c r="H147" s="16"/>
    </row>
    <row r="148" spans="1:8" ht="12.75" customHeight="1" x14ac:dyDescent="0.2">
      <c r="A148" s="4"/>
      <c r="B148" s="4"/>
      <c r="C148" s="4"/>
      <c r="D148" s="4"/>
      <c r="E148" s="4"/>
      <c r="F148" s="4"/>
      <c r="G148" s="4"/>
      <c r="H148" s="16"/>
    </row>
    <row r="149" spans="1:8" ht="12.75" customHeight="1" x14ac:dyDescent="0.2">
      <c r="A149" s="4"/>
      <c r="B149" s="4"/>
      <c r="C149" s="4"/>
      <c r="D149" s="4"/>
      <c r="E149" s="4"/>
      <c r="F149" s="4"/>
      <c r="G149" s="4"/>
      <c r="H149" s="16"/>
    </row>
    <row r="150" spans="1:8" ht="12.75" customHeight="1" x14ac:dyDescent="0.2">
      <c r="A150" s="4"/>
      <c r="B150" s="4"/>
      <c r="C150" s="4"/>
      <c r="D150" s="4"/>
      <c r="E150" s="4"/>
      <c r="F150" s="4"/>
      <c r="G150" s="4"/>
      <c r="H150" s="16"/>
    </row>
    <row r="151" spans="1:8" ht="12.75" customHeight="1" x14ac:dyDescent="0.2">
      <c r="A151" s="4"/>
      <c r="B151" s="4"/>
      <c r="C151" s="4"/>
      <c r="D151" s="4"/>
      <c r="E151" s="4"/>
      <c r="F151" s="4"/>
      <c r="G151" s="4"/>
      <c r="H151" s="16"/>
    </row>
    <row r="152" spans="1:8" ht="12.75" customHeight="1" x14ac:dyDescent="0.2">
      <c r="A152" s="4"/>
      <c r="B152" s="4"/>
      <c r="C152" s="4"/>
      <c r="D152" s="4"/>
      <c r="E152" s="4"/>
      <c r="F152" s="4"/>
      <c r="G152" s="4"/>
      <c r="H152" s="16"/>
    </row>
    <row r="153" spans="1:8" ht="12.75" customHeight="1" x14ac:dyDescent="0.2">
      <c r="H153" s="5"/>
    </row>
    <row r="154" spans="1:8" ht="12.75" customHeight="1" x14ac:dyDescent="0.2">
      <c r="H154" s="5"/>
    </row>
    <row r="155" spans="1:8" ht="12.75" customHeight="1" x14ac:dyDescent="0.2">
      <c r="H155" s="5"/>
    </row>
    <row r="156" spans="1:8" ht="12.75" customHeight="1" x14ac:dyDescent="0.2">
      <c r="H156" s="5"/>
    </row>
    <row r="157" spans="1:8" ht="12.75" customHeight="1" x14ac:dyDescent="0.2">
      <c r="H157" s="5"/>
    </row>
    <row r="158" spans="1:8" ht="12.75" customHeight="1" x14ac:dyDescent="0.2">
      <c r="H158" s="5"/>
    </row>
    <row r="159" spans="1:8" ht="12.75" customHeight="1" x14ac:dyDescent="0.2">
      <c r="H159" s="5"/>
    </row>
    <row r="160" spans="1:8" ht="12.75" customHeight="1" x14ac:dyDescent="0.2">
      <c r="H160" s="5"/>
    </row>
    <row r="161" spans="8:8" ht="12.75" customHeight="1" x14ac:dyDescent="0.2">
      <c r="H161" s="5"/>
    </row>
    <row r="162" spans="8:8" ht="12.75" customHeight="1" x14ac:dyDescent="0.2">
      <c r="H162" s="5"/>
    </row>
    <row r="163" spans="8:8" ht="12.75" customHeight="1" x14ac:dyDescent="0.2">
      <c r="H163" s="5"/>
    </row>
    <row r="164" spans="8:8" ht="12.75" customHeight="1" x14ac:dyDescent="0.2">
      <c r="H164" s="5"/>
    </row>
    <row r="165" spans="8:8" ht="12.75" customHeight="1" x14ac:dyDescent="0.2">
      <c r="H165" s="5"/>
    </row>
    <row r="166" spans="8:8" ht="12.75" customHeight="1" x14ac:dyDescent="0.2">
      <c r="H166" s="5"/>
    </row>
    <row r="167" spans="8:8" ht="12.75" customHeight="1" x14ac:dyDescent="0.2">
      <c r="H167" s="5"/>
    </row>
    <row r="168" spans="8:8" ht="12.75" customHeight="1" x14ac:dyDescent="0.2">
      <c r="H168" s="5"/>
    </row>
    <row r="169" spans="8:8" ht="12.75" customHeight="1" x14ac:dyDescent="0.2">
      <c r="H169" s="5"/>
    </row>
    <row r="170" spans="8:8" ht="12.75" customHeight="1" x14ac:dyDescent="0.2">
      <c r="H170" s="5"/>
    </row>
    <row r="171" spans="8:8" ht="12.75" customHeight="1" x14ac:dyDescent="0.2">
      <c r="H171" s="5"/>
    </row>
    <row r="172" spans="8:8" ht="12.75" customHeight="1" x14ac:dyDescent="0.2">
      <c r="H172" s="5"/>
    </row>
    <row r="173" spans="8:8" ht="12.75" customHeight="1" x14ac:dyDescent="0.2">
      <c r="H173" s="5"/>
    </row>
    <row r="174" spans="8:8" ht="12.75" customHeight="1" x14ac:dyDescent="0.2">
      <c r="H174" s="5"/>
    </row>
    <row r="175" spans="8:8" ht="12.75" customHeight="1" x14ac:dyDescent="0.2">
      <c r="H175" s="5"/>
    </row>
    <row r="176" spans="8:8" ht="12.75" customHeight="1" x14ac:dyDescent="0.2">
      <c r="H176" s="5"/>
    </row>
    <row r="177" spans="8:8" ht="12.75" customHeight="1" x14ac:dyDescent="0.2">
      <c r="H177" s="5"/>
    </row>
    <row r="178" spans="8:8" ht="12.75" customHeight="1" x14ac:dyDescent="0.2">
      <c r="H178" s="5"/>
    </row>
    <row r="179" spans="8:8" ht="12.75" customHeight="1" x14ac:dyDescent="0.2">
      <c r="H179" s="5"/>
    </row>
    <row r="180" spans="8:8" ht="12.75" customHeight="1" x14ac:dyDescent="0.2">
      <c r="H180" s="5"/>
    </row>
    <row r="181" spans="8:8" ht="12.75" customHeight="1" x14ac:dyDescent="0.2">
      <c r="H181" s="5"/>
    </row>
    <row r="182" spans="8:8" ht="12.75" customHeight="1" x14ac:dyDescent="0.2">
      <c r="H182" s="5"/>
    </row>
    <row r="183" spans="8:8" ht="12.75" customHeight="1" x14ac:dyDescent="0.2">
      <c r="H183" s="5"/>
    </row>
    <row r="184" spans="8:8" ht="12.75" customHeight="1" x14ac:dyDescent="0.2">
      <c r="H184" s="5"/>
    </row>
    <row r="185" spans="8:8" ht="12.75" customHeight="1" x14ac:dyDescent="0.2">
      <c r="H185" s="5"/>
    </row>
    <row r="186" spans="8:8" ht="12.75" customHeight="1" x14ac:dyDescent="0.2">
      <c r="H186" s="5"/>
    </row>
    <row r="187" spans="8:8" ht="12.75" customHeight="1" x14ac:dyDescent="0.2">
      <c r="H187" s="5"/>
    </row>
    <row r="188" spans="8:8" ht="12.75" customHeight="1" x14ac:dyDescent="0.2">
      <c r="H188" s="5"/>
    </row>
    <row r="189" spans="8:8" ht="12.75" customHeight="1" x14ac:dyDescent="0.2">
      <c r="H189" s="5"/>
    </row>
    <row r="190" spans="8:8" ht="12.75" customHeight="1" x14ac:dyDescent="0.2">
      <c r="H190" s="5"/>
    </row>
    <row r="191" spans="8:8" ht="12.75" customHeight="1" x14ac:dyDescent="0.2">
      <c r="H191" s="5"/>
    </row>
    <row r="192" spans="8:8" ht="12.75" customHeight="1" x14ac:dyDescent="0.2">
      <c r="H192" s="5"/>
    </row>
    <row r="193" spans="8:8" ht="12.75" customHeight="1" x14ac:dyDescent="0.2">
      <c r="H193" s="5"/>
    </row>
    <row r="194" spans="8:8" ht="12.75" customHeight="1" x14ac:dyDescent="0.2">
      <c r="H194" s="5"/>
    </row>
    <row r="195" spans="8:8" ht="12.75" customHeight="1" x14ac:dyDescent="0.2">
      <c r="H195" s="5"/>
    </row>
    <row r="196" spans="8:8" ht="12.75" customHeight="1" x14ac:dyDescent="0.2">
      <c r="H196" s="5"/>
    </row>
    <row r="197" spans="8:8" ht="12.75" customHeight="1" x14ac:dyDescent="0.2">
      <c r="H197" s="5"/>
    </row>
    <row r="198" spans="8:8" ht="12.75" customHeight="1" x14ac:dyDescent="0.2">
      <c r="H198" s="5"/>
    </row>
    <row r="199" spans="8:8" ht="12.75" customHeight="1" x14ac:dyDescent="0.2">
      <c r="H199" s="5"/>
    </row>
    <row r="200" spans="8:8" ht="12.75" customHeight="1" x14ac:dyDescent="0.2">
      <c r="H200" s="5"/>
    </row>
    <row r="201" spans="8:8" ht="12.75" customHeight="1" x14ac:dyDescent="0.2">
      <c r="H201" s="5"/>
    </row>
    <row r="202" spans="8:8" ht="12.75" customHeight="1" x14ac:dyDescent="0.2">
      <c r="H202" s="5"/>
    </row>
    <row r="203" spans="8:8" ht="12.75" customHeight="1" x14ac:dyDescent="0.2">
      <c r="H203" s="5"/>
    </row>
    <row r="204" spans="8:8" ht="12.75" customHeight="1" x14ac:dyDescent="0.2">
      <c r="H204" s="5"/>
    </row>
    <row r="205" spans="8:8" ht="12.75" customHeight="1" x14ac:dyDescent="0.2">
      <c r="H205" s="5"/>
    </row>
    <row r="206" spans="8:8" ht="12.75" customHeight="1" x14ac:dyDescent="0.2">
      <c r="H206" s="5"/>
    </row>
    <row r="207" spans="8:8" ht="12.75" customHeight="1" x14ac:dyDescent="0.2">
      <c r="H207" s="5"/>
    </row>
    <row r="208" spans="8:8" ht="12.75" customHeight="1" x14ac:dyDescent="0.2">
      <c r="H208" s="5"/>
    </row>
    <row r="209" spans="8:8" ht="12.75" customHeight="1" x14ac:dyDescent="0.2">
      <c r="H209" s="5"/>
    </row>
    <row r="210" spans="8:8" ht="12.75" customHeight="1" x14ac:dyDescent="0.2">
      <c r="H210" s="5"/>
    </row>
    <row r="211" spans="8:8" ht="12.75" customHeight="1" x14ac:dyDescent="0.2">
      <c r="H211" s="5"/>
    </row>
    <row r="212" spans="8:8" ht="12.75" customHeight="1" x14ac:dyDescent="0.2">
      <c r="H212" s="5"/>
    </row>
    <row r="213" spans="8:8" ht="12.75" customHeight="1" x14ac:dyDescent="0.2">
      <c r="H213" s="5"/>
    </row>
    <row r="214" spans="8:8" ht="12.75" customHeight="1" x14ac:dyDescent="0.2">
      <c r="H214" s="5"/>
    </row>
    <row r="215" spans="8:8" ht="12.75" customHeight="1" x14ac:dyDescent="0.2">
      <c r="H215" s="5"/>
    </row>
    <row r="216" spans="8:8" ht="12.75" customHeight="1" x14ac:dyDescent="0.2">
      <c r="H216" s="5"/>
    </row>
    <row r="217" spans="8:8" ht="12.75" customHeight="1" x14ac:dyDescent="0.2">
      <c r="H217" s="5"/>
    </row>
    <row r="218" spans="8:8" ht="12.75" customHeight="1" x14ac:dyDescent="0.2">
      <c r="H218" s="5"/>
    </row>
    <row r="219" spans="8:8" ht="12.75" customHeight="1" x14ac:dyDescent="0.2">
      <c r="H219" s="5"/>
    </row>
    <row r="220" spans="8:8" ht="12.75" customHeight="1" x14ac:dyDescent="0.2">
      <c r="H220" s="5"/>
    </row>
    <row r="221" spans="8:8" ht="12.75" customHeight="1" x14ac:dyDescent="0.2">
      <c r="H221" s="5"/>
    </row>
    <row r="222" spans="8:8" ht="12.75" customHeight="1" x14ac:dyDescent="0.2">
      <c r="H222" s="5"/>
    </row>
    <row r="223" spans="8:8" ht="12.75" customHeight="1" x14ac:dyDescent="0.2">
      <c r="H223" s="5"/>
    </row>
    <row r="224" spans="8:8" ht="12.75" customHeight="1" x14ac:dyDescent="0.2">
      <c r="H224" s="5"/>
    </row>
    <row r="225" spans="8:8" ht="12.75" customHeight="1" x14ac:dyDescent="0.2">
      <c r="H225" s="5"/>
    </row>
    <row r="226" spans="8:8" ht="12.75" customHeight="1" x14ac:dyDescent="0.2">
      <c r="H226" s="5"/>
    </row>
    <row r="227" spans="8:8" ht="12.75" customHeight="1" x14ac:dyDescent="0.2">
      <c r="H227" s="5"/>
    </row>
    <row r="228" spans="8:8" ht="12.75" customHeight="1" x14ac:dyDescent="0.2">
      <c r="H228" s="5"/>
    </row>
    <row r="229" spans="8:8" ht="12.75" customHeight="1" x14ac:dyDescent="0.2">
      <c r="H229" s="5"/>
    </row>
    <row r="230" spans="8:8" ht="12.75" customHeight="1" x14ac:dyDescent="0.2">
      <c r="H230" s="5"/>
    </row>
    <row r="231" spans="8:8" ht="12.75" customHeight="1" x14ac:dyDescent="0.2">
      <c r="H231" s="5"/>
    </row>
    <row r="232" spans="8:8" ht="12.75" customHeight="1" x14ac:dyDescent="0.2">
      <c r="H232" s="5"/>
    </row>
    <row r="233" spans="8:8" ht="12.75" customHeight="1" x14ac:dyDescent="0.2">
      <c r="H233" s="5"/>
    </row>
    <row r="234" spans="8:8" ht="12.75" customHeight="1" x14ac:dyDescent="0.2">
      <c r="H234" s="5"/>
    </row>
    <row r="235" spans="8:8" ht="12.75" customHeight="1" x14ac:dyDescent="0.2">
      <c r="H235" s="5"/>
    </row>
    <row r="236" spans="8:8" ht="12.75" customHeight="1" x14ac:dyDescent="0.2">
      <c r="H236" s="5"/>
    </row>
    <row r="237" spans="8:8" ht="12.75" customHeight="1" x14ac:dyDescent="0.2">
      <c r="H237" s="5"/>
    </row>
    <row r="238" spans="8:8" ht="12.75" customHeight="1" x14ac:dyDescent="0.2">
      <c r="H238" s="5"/>
    </row>
    <row r="239" spans="8:8" ht="12.75" customHeight="1" x14ac:dyDescent="0.2">
      <c r="H239" s="5"/>
    </row>
    <row r="240" spans="8:8" ht="12.75" customHeight="1" x14ac:dyDescent="0.2">
      <c r="H240" s="5"/>
    </row>
    <row r="241" spans="8:8" ht="12.75" customHeight="1" x14ac:dyDescent="0.2">
      <c r="H241" s="5"/>
    </row>
    <row r="242" spans="8:8" ht="12.75" customHeight="1" x14ac:dyDescent="0.2">
      <c r="H242" s="5"/>
    </row>
    <row r="243" spans="8:8" ht="12.75" customHeight="1" x14ac:dyDescent="0.2">
      <c r="H243" s="5"/>
    </row>
    <row r="244" spans="8:8" ht="12.75" customHeight="1" x14ac:dyDescent="0.2">
      <c r="H244" s="5"/>
    </row>
    <row r="245" spans="8:8" ht="12.75" customHeight="1" x14ac:dyDescent="0.2">
      <c r="H245" s="5"/>
    </row>
    <row r="246" spans="8:8" ht="12.75" customHeight="1" x14ac:dyDescent="0.2">
      <c r="H246" s="5"/>
    </row>
    <row r="247" spans="8:8" ht="12.75" customHeight="1" x14ac:dyDescent="0.2">
      <c r="H247" s="5"/>
    </row>
    <row r="248" spans="8:8" ht="12.75" customHeight="1" x14ac:dyDescent="0.2">
      <c r="H248" s="5"/>
    </row>
    <row r="249" spans="8:8" ht="12.75" customHeight="1" x14ac:dyDescent="0.2">
      <c r="H249" s="5"/>
    </row>
    <row r="250" spans="8:8" ht="12.75" customHeight="1" x14ac:dyDescent="0.2">
      <c r="H250" s="5"/>
    </row>
    <row r="251" spans="8:8" ht="12.75" customHeight="1" x14ac:dyDescent="0.2">
      <c r="H251" s="5"/>
    </row>
    <row r="252" spans="8:8" ht="12.75" customHeight="1" x14ac:dyDescent="0.2">
      <c r="H252" s="5"/>
    </row>
    <row r="253" spans="8:8" ht="12.75" customHeight="1" x14ac:dyDescent="0.2">
      <c r="H253" s="5"/>
    </row>
    <row r="254" spans="8:8" ht="12.75" customHeight="1" x14ac:dyDescent="0.2">
      <c r="H254" s="5"/>
    </row>
    <row r="255" spans="8:8" ht="12.75" customHeight="1" x14ac:dyDescent="0.2">
      <c r="H255" s="5"/>
    </row>
    <row r="256" spans="8:8" ht="12.75" customHeight="1" x14ac:dyDescent="0.2">
      <c r="H256" s="5"/>
    </row>
    <row r="257" spans="8:8" ht="12.75" customHeight="1" x14ac:dyDescent="0.2">
      <c r="H257" s="5"/>
    </row>
    <row r="258" spans="8:8" ht="12.75" customHeight="1" x14ac:dyDescent="0.2">
      <c r="H258" s="5"/>
    </row>
    <row r="259" spans="8:8" ht="12.75" customHeight="1" x14ac:dyDescent="0.2">
      <c r="H259" s="5"/>
    </row>
    <row r="260" spans="8:8" ht="12.75" customHeight="1" x14ac:dyDescent="0.2">
      <c r="H260" s="5"/>
    </row>
    <row r="261" spans="8:8" ht="12.75" customHeight="1" x14ac:dyDescent="0.2">
      <c r="H261" s="5"/>
    </row>
    <row r="262" spans="8:8" ht="12.75" customHeight="1" x14ac:dyDescent="0.2">
      <c r="H262" s="5"/>
    </row>
    <row r="263" spans="8:8" ht="12.75" customHeight="1" x14ac:dyDescent="0.2">
      <c r="H263" s="5"/>
    </row>
    <row r="264" spans="8:8" ht="12.75" customHeight="1" x14ac:dyDescent="0.2">
      <c r="H264" s="5"/>
    </row>
    <row r="265" spans="8:8" ht="12.75" customHeight="1" x14ac:dyDescent="0.2">
      <c r="H265" s="5"/>
    </row>
    <row r="266" spans="8:8" ht="12.75" customHeight="1" x14ac:dyDescent="0.2">
      <c r="H266" s="5"/>
    </row>
    <row r="267" spans="8:8" ht="12.75" customHeight="1" x14ac:dyDescent="0.2">
      <c r="H267" s="5"/>
    </row>
    <row r="268" spans="8:8" ht="12.75" customHeight="1" x14ac:dyDescent="0.2">
      <c r="H268" s="5"/>
    </row>
    <row r="269" spans="8:8" ht="12.75" customHeight="1" x14ac:dyDescent="0.2">
      <c r="H269" s="5"/>
    </row>
    <row r="270" spans="8:8" ht="12.75" customHeight="1" x14ac:dyDescent="0.2">
      <c r="H270" s="5"/>
    </row>
    <row r="271" spans="8:8" ht="12.75" customHeight="1" x14ac:dyDescent="0.2">
      <c r="H271" s="5"/>
    </row>
    <row r="272" spans="8:8" ht="12.75" customHeight="1" x14ac:dyDescent="0.2">
      <c r="H272" s="5"/>
    </row>
    <row r="273" spans="8:8" ht="12.75" customHeight="1" x14ac:dyDescent="0.2">
      <c r="H273" s="5"/>
    </row>
    <row r="274" spans="8:8" ht="12.75" customHeight="1" x14ac:dyDescent="0.2">
      <c r="H274" s="5"/>
    </row>
    <row r="275" spans="8:8" ht="12.75" customHeight="1" x14ac:dyDescent="0.2">
      <c r="H275" s="5"/>
    </row>
    <row r="276" spans="8:8" ht="12.75" customHeight="1" x14ac:dyDescent="0.2">
      <c r="H276" s="5"/>
    </row>
    <row r="277" spans="8:8" ht="12.75" customHeight="1" x14ac:dyDescent="0.2">
      <c r="H277" s="5"/>
    </row>
    <row r="278" spans="8:8" ht="12.75" customHeight="1" x14ac:dyDescent="0.2">
      <c r="H278" s="5"/>
    </row>
    <row r="279" spans="8:8" ht="12.75" customHeight="1" x14ac:dyDescent="0.2">
      <c r="H279" s="5"/>
    </row>
    <row r="280" spans="8:8" ht="12.75" customHeight="1" x14ac:dyDescent="0.2">
      <c r="H280" s="5"/>
    </row>
    <row r="281" spans="8:8" ht="12.75" customHeight="1" x14ac:dyDescent="0.2">
      <c r="H281" s="5"/>
    </row>
    <row r="282" spans="8:8" ht="12.75" customHeight="1" x14ac:dyDescent="0.2">
      <c r="H282" s="5"/>
    </row>
    <row r="283" spans="8:8" ht="12.75" customHeight="1" x14ac:dyDescent="0.2">
      <c r="H283" s="5"/>
    </row>
    <row r="284" spans="8:8" ht="12.75" customHeight="1" x14ac:dyDescent="0.2">
      <c r="H284" s="5"/>
    </row>
    <row r="285" spans="8:8" ht="12.75" customHeight="1" x14ac:dyDescent="0.2">
      <c r="H285" s="5"/>
    </row>
    <row r="286" spans="8:8" ht="12.75" customHeight="1" x14ac:dyDescent="0.2">
      <c r="H286" s="5"/>
    </row>
    <row r="287" spans="8:8" ht="12.75" customHeight="1" x14ac:dyDescent="0.2">
      <c r="H287" s="5"/>
    </row>
    <row r="288" spans="8:8" ht="12.75" customHeight="1" x14ac:dyDescent="0.2">
      <c r="H288" s="5"/>
    </row>
    <row r="289" spans="8:8" ht="12.75" customHeight="1" x14ac:dyDescent="0.2">
      <c r="H289" s="5"/>
    </row>
    <row r="290" spans="8:8" ht="12.75" customHeight="1" x14ac:dyDescent="0.2">
      <c r="H290" s="5"/>
    </row>
    <row r="291" spans="8:8" ht="12.75" customHeight="1" x14ac:dyDescent="0.2">
      <c r="H291" s="5"/>
    </row>
    <row r="292" spans="8:8" ht="12.75" customHeight="1" x14ac:dyDescent="0.2">
      <c r="H292" s="5"/>
    </row>
    <row r="293" spans="8:8" ht="12.75" customHeight="1" x14ac:dyDescent="0.2">
      <c r="H293" s="5"/>
    </row>
    <row r="294" spans="8:8" ht="12.75" customHeight="1" x14ac:dyDescent="0.2">
      <c r="H294" s="5"/>
    </row>
    <row r="295" spans="8:8" ht="12.75" customHeight="1" x14ac:dyDescent="0.2">
      <c r="H295" s="5"/>
    </row>
    <row r="296" spans="8:8" ht="12.75" customHeight="1" x14ac:dyDescent="0.2">
      <c r="H296" s="5"/>
    </row>
    <row r="297" spans="8:8" ht="12.75" customHeight="1" x14ac:dyDescent="0.2">
      <c r="H297" s="5"/>
    </row>
    <row r="298" spans="8:8" ht="12.75" customHeight="1" x14ac:dyDescent="0.2">
      <c r="H298" s="5"/>
    </row>
    <row r="299" spans="8:8" ht="12.75" customHeight="1" x14ac:dyDescent="0.2">
      <c r="H299" s="5"/>
    </row>
    <row r="300" spans="8:8" ht="12.75" customHeight="1" x14ac:dyDescent="0.2">
      <c r="H300" s="5"/>
    </row>
    <row r="301" spans="8:8" ht="12.75" customHeight="1" x14ac:dyDescent="0.2">
      <c r="H301" s="5"/>
    </row>
    <row r="302" spans="8:8" ht="12.75" customHeight="1" x14ac:dyDescent="0.2">
      <c r="H302" s="5"/>
    </row>
    <row r="303" spans="8:8" ht="12.75" customHeight="1" x14ac:dyDescent="0.2">
      <c r="H303" s="5"/>
    </row>
    <row r="304" spans="8:8" ht="12.75" customHeight="1" x14ac:dyDescent="0.2">
      <c r="H304" s="5"/>
    </row>
    <row r="305" spans="8:8" ht="12.75" customHeight="1" x14ac:dyDescent="0.2">
      <c r="H305" s="5"/>
    </row>
    <row r="306" spans="8:8" ht="12.75" customHeight="1" x14ac:dyDescent="0.2">
      <c r="H306" s="5"/>
    </row>
    <row r="307" spans="8:8" ht="12.75" customHeight="1" x14ac:dyDescent="0.2">
      <c r="H307" s="5"/>
    </row>
    <row r="308" spans="8:8" ht="12.75" customHeight="1" x14ac:dyDescent="0.2">
      <c r="H308" s="5"/>
    </row>
    <row r="309" spans="8:8" ht="12.75" customHeight="1" x14ac:dyDescent="0.2">
      <c r="H309" s="5"/>
    </row>
    <row r="310" spans="8:8" ht="12.75" customHeight="1" x14ac:dyDescent="0.2">
      <c r="H310" s="5"/>
    </row>
    <row r="311" spans="8:8" ht="12.75" customHeight="1" x14ac:dyDescent="0.2">
      <c r="H311" s="5"/>
    </row>
    <row r="312" spans="8:8" ht="12.75" customHeight="1" x14ac:dyDescent="0.2">
      <c r="H312" s="5"/>
    </row>
    <row r="313" spans="8:8" ht="12.75" customHeight="1" x14ac:dyDescent="0.2">
      <c r="H313" s="5"/>
    </row>
    <row r="314" spans="8:8" ht="12.75" customHeight="1" x14ac:dyDescent="0.2">
      <c r="H314" s="5"/>
    </row>
    <row r="315" spans="8:8" ht="12.75" customHeight="1" x14ac:dyDescent="0.2">
      <c r="H315" s="5"/>
    </row>
    <row r="316" spans="8:8" ht="12.75" customHeight="1" x14ac:dyDescent="0.2">
      <c r="H316" s="5"/>
    </row>
    <row r="317" spans="8:8" ht="12.75" customHeight="1" x14ac:dyDescent="0.2">
      <c r="H317" s="5"/>
    </row>
    <row r="318" spans="8:8" ht="12.75" customHeight="1" x14ac:dyDescent="0.2">
      <c r="H318" s="5"/>
    </row>
    <row r="319" spans="8:8" ht="12.75" customHeight="1" x14ac:dyDescent="0.2">
      <c r="H319" s="5"/>
    </row>
    <row r="320" spans="8:8" ht="12.75" customHeight="1" x14ac:dyDescent="0.2">
      <c r="H320" s="5"/>
    </row>
    <row r="321" spans="8:8" ht="12.75" customHeight="1" x14ac:dyDescent="0.2">
      <c r="H321" s="5"/>
    </row>
    <row r="322" spans="8:8" ht="12.75" customHeight="1" x14ac:dyDescent="0.2">
      <c r="H322" s="5"/>
    </row>
    <row r="323" spans="8:8" ht="12.75" customHeight="1" x14ac:dyDescent="0.2">
      <c r="H323" s="5"/>
    </row>
    <row r="324" spans="8:8" ht="12.75" customHeight="1" x14ac:dyDescent="0.2">
      <c r="H324" s="5"/>
    </row>
    <row r="325" spans="8:8" ht="12.75" customHeight="1" x14ac:dyDescent="0.2">
      <c r="H325" s="5"/>
    </row>
    <row r="326" spans="8:8" ht="12.75" customHeight="1" x14ac:dyDescent="0.2">
      <c r="H326" s="5"/>
    </row>
    <row r="327" spans="8:8" ht="12.75" customHeight="1" x14ac:dyDescent="0.2">
      <c r="H327" s="5"/>
    </row>
    <row r="328" spans="8:8" ht="12.75" customHeight="1" x14ac:dyDescent="0.2">
      <c r="H328" s="5"/>
    </row>
    <row r="329" spans="8:8" ht="12.75" customHeight="1" x14ac:dyDescent="0.2">
      <c r="H329" s="5"/>
    </row>
    <row r="330" spans="8:8" ht="12.75" customHeight="1" x14ac:dyDescent="0.2">
      <c r="H330" s="5"/>
    </row>
    <row r="331" spans="8:8" ht="12.75" customHeight="1" x14ac:dyDescent="0.2">
      <c r="H331" s="5"/>
    </row>
    <row r="332" spans="8:8" ht="12.75" customHeight="1" x14ac:dyDescent="0.2">
      <c r="H332" s="5"/>
    </row>
    <row r="333" spans="8:8" ht="12.75" customHeight="1" x14ac:dyDescent="0.2">
      <c r="H333" s="5"/>
    </row>
    <row r="334" spans="8:8" ht="12.75" customHeight="1" x14ac:dyDescent="0.2">
      <c r="H334" s="5"/>
    </row>
    <row r="335" spans="8:8" ht="12.75" customHeight="1" x14ac:dyDescent="0.2">
      <c r="H335" s="5"/>
    </row>
    <row r="336" spans="8:8" ht="12.75" customHeight="1" x14ac:dyDescent="0.2">
      <c r="H336" s="5"/>
    </row>
    <row r="337" spans="8:8" ht="12.75" customHeight="1" x14ac:dyDescent="0.2">
      <c r="H337" s="5"/>
    </row>
    <row r="338" spans="8:8" ht="12.75" customHeight="1" x14ac:dyDescent="0.2">
      <c r="H338" s="5"/>
    </row>
    <row r="339" spans="8:8" ht="12.75" customHeight="1" x14ac:dyDescent="0.2">
      <c r="H339" s="5"/>
    </row>
    <row r="340" spans="8:8" ht="12.75" customHeight="1" x14ac:dyDescent="0.2">
      <c r="H340" s="5"/>
    </row>
    <row r="341" spans="8:8" ht="12.75" customHeight="1" x14ac:dyDescent="0.2">
      <c r="H341" s="5"/>
    </row>
    <row r="342" spans="8:8" ht="12.75" customHeight="1" x14ac:dyDescent="0.2">
      <c r="H342" s="5"/>
    </row>
    <row r="343" spans="8:8" ht="12.75" customHeight="1" x14ac:dyDescent="0.2">
      <c r="H343" s="5"/>
    </row>
    <row r="344" spans="8:8" ht="12.75" customHeight="1" x14ac:dyDescent="0.2">
      <c r="H344" s="5"/>
    </row>
    <row r="345" spans="8:8" ht="12.75" customHeight="1" x14ac:dyDescent="0.2">
      <c r="H345" s="5"/>
    </row>
    <row r="346" spans="8:8" ht="12.75" customHeight="1" x14ac:dyDescent="0.2">
      <c r="H346" s="5"/>
    </row>
    <row r="347" spans="8:8" ht="12.75" customHeight="1" x14ac:dyDescent="0.2">
      <c r="H347" s="5"/>
    </row>
    <row r="348" spans="8:8" ht="12.75" customHeight="1" x14ac:dyDescent="0.2">
      <c r="H348" s="5"/>
    </row>
    <row r="349" spans="8:8" ht="12.75" customHeight="1" x14ac:dyDescent="0.2">
      <c r="H349" s="5"/>
    </row>
    <row r="350" spans="8:8" ht="12.75" customHeight="1" x14ac:dyDescent="0.2">
      <c r="H350" s="5"/>
    </row>
    <row r="351" spans="8:8" ht="12.75" customHeight="1" x14ac:dyDescent="0.2">
      <c r="H351" s="5"/>
    </row>
    <row r="352" spans="8:8" ht="12.75" customHeight="1" x14ac:dyDescent="0.2">
      <c r="H352" s="5"/>
    </row>
    <row r="353" spans="8:8" ht="12.75" customHeight="1" x14ac:dyDescent="0.2">
      <c r="H353" s="5"/>
    </row>
    <row r="354" spans="8:8" ht="12.75" customHeight="1" x14ac:dyDescent="0.2">
      <c r="H354" s="5"/>
    </row>
    <row r="355" spans="8:8" ht="12.75" customHeight="1" x14ac:dyDescent="0.2">
      <c r="H355" s="5"/>
    </row>
    <row r="356" spans="8:8" ht="12.75" customHeight="1" x14ac:dyDescent="0.2">
      <c r="H356" s="5"/>
    </row>
    <row r="357" spans="8:8" ht="12.75" customHeight="1" x14ac:dyDescent="0.2">
      <c r="H357" s="5"/>
    </row>
    <row r="358" spans="8:8" ht="12.75" customHeight="1" x14ac:dyDescent="0.2">
      <c r="H358" s="5"/>
    </row>
    <row r="359" spans="8:8" ht="12.75" customHeight="1" x14ac:dyDescent="0.2">
      <c r="H359" s="5"/>
    </row>
    <row r="360" spans="8:8" ht="12.75" customHeight="1" x14ac:dyDescent="0.2">
      <c r="H360" s="5"/>
    </row>
    <row r="361" spans="8:8" ht="12.75" customHeight="1" x14ac:dyDescent="0.2">
      <c r="H361" s="5"/>
    </row>
    <row r="362" spans="8:8" ht="12.75" customHeight="1" x14ac:dyDescent="0.2">
      <c r="H362" s="5"/>
    </row>
    <row r="363" spans="8:8" ht="12.75" customHeight="1" x14ac:dyDescent="0.2">
      <c r="H363" s="5"/>
    </row>
    <row r="364" spans="8:8" ht="12.75" customHeight="1" x14ac:dyDescent="0.2">
      <c r="H364" s="5"/>
    </row>
    <row r="365" spans="8:8" ht="12.75" customHeight="1" x14ac:dyDescent="0.2">
      <c r="H365" s="5"/>
    </row>
    <row r="366" spans="8:8" ht="12.75" customHeight="1" x14ac:dyDescent="0.2">
      <c r="H366" s="5"/>
    </row>
    <row r="367" spans="8:8" ht="12.75" customHeight="1" x14ac:dyDescent="0.2">
      <c r="H367" s="5"/>
    </row>
    <row r="368" spans="8:8" ht="12.75" customHeight="1" x14ac:dyDescent="0.2">
      <c r="H368" s="5"/>
    </row>
    <row r="369" spans="8:8" ht="12.75" customHeight="1" x14ac:dyDescent="0.2">
      <c r="H369" s="5"/>
    </row>
    <row r="370" spans="8:8" ht="12.75" customHeight="1" x14ac:dyDescent="0.2">
      <c r="H370" s="5"/>
    </row>
    <row r="371" spans="8:8" ht="12.75" customHeight="1" x14ac:dyDescent="0.2">
      <c r="H371" s="5"/>
    </row>
    <row r="372" spans="8:8" ht="12.75" customHeight="1" x14ac:dyDescent="0.2">
      <c r="H372" s="5"/>
    </row>
    <row r="373" spans="8:8" ht="12.75" customHeight="1" x14ac:dyDescent="0.2">
      <c r="H373" s="5"/>
    </row>
    <row r="374" spans="8:8" ht="12.75" customHeight="1" x14ac:dyDescent="0.2">
      <c r="H374" s="5"/>
    </row>
    <row r="375" spans="8:8" ht="12.75" customHeight="1" x14ac:dyDescent="0.2">
      <c r="H375" s="5"/>
    </row>
    <row r="376" spans="8:8" ht="12.75" customHeight="1" x14ac:dyDescent="0.2">
      <c r="H376" s="5"/>
    </row>
    <row r="377" spans="8:8" ht="12.75" customHeight="1" x14ac:dyDescent="0.2">
      <c r="H377" s="5"/>
    </row>
    <row r="378" spans="8:8" ht="12.75" customHeight="1" x14ac:dyDescent="0.2">
      <c r="H378" s="5"/>
    </row>
    <row r="379" spans="8:8" ht="12.75" customHeight="1" x14ac:dyDescent="0.2">
      <c r="H379" s="5"/>
    </row>
    <row r="380" spans="8:8" ht="12.75" customHeight="1" x14ac:dyDescent="0.2">
      <c r="H380" s="5"/>
    </row>
    <row r="381" spans="8:8" ht="12.75" customHeight="1" x14ac:dyDescent="0.2">
      <c r="H381" s="5"/>
    </row>
    <row r="382" spans="8:8" ht="12.75" customHeight="1" x14ac:dyDescent="0.2">
      <c r="H382" s="5"/>
    </row>
    <row r="383" spans="8:8" ht="12.75" customHeight="1" x14ac:dyDescent="0.2">
      <c r="H383" s="5"/>
    </row>
    <row r="384" spans="8:8" ht="12.75" customHeight="1" x14ac:dyDescent="0.2">
      <c r="H384" s="5"/>
    </row>
    <row r="385" spans="8:8" ht="12.75" customHeight="1" x14ac:dyDescent="0.2">
      <c r="H385" s="5"/>
    </row>
    <row r="386" spans="8:8" ht="12.75" customHeight="1" x14ac:dyDescent="0.2">
      <c r="H386" s="5"/>
    </row>
    <row r="387" spans="8:8" ht="12.75" customHeight="1" x14ac:dyDescent="0.2">
      <c r="H387" s="5"/>
    </row>
    <row r="388" spans="8:8" ht="12.75" customHeight="1" x14ac:dyDescent="0.2">
      <c r="H388" s="5"/>
    </row>
    <row r="389" spans="8:8" ht="12.75" customHeight="1" x14ac:dyDescent="0.2">
      <c r="H389" s="5"/>
    </row>
    <row r="390" spans="8:8" ht="12.75" customHeight="1" x14ac:dyDescent="0.2">
      <c r="H390" s="5"/>
    </row>
    <row r="391" spans="8:8" ht="12.75" customHeight="1" x14ac:dyDescent="0.2">
      <c r="H391" s="5"/>
    </row>
    <row r="392" spans="8:8" ht="12.75" customHeight="1" x14ac:dyDescent="0.2">
      <c r="H392" s="5"/>
    </row>
    <row r="393" spans="8:8" ht="12.75" customHeight="1" x14ac:dyDescent="0.2">
      <c r="H393" s="5"/>
    </row>
    <row r="394" spans="8:8" ht="12.75" customHeight="1" x14ac:dyDescent="0.2">
      <c r="H394" s="5"/>
    </row>
    <row r="395" spans="8:8" ht="12.75" customHeight="1" x14ac:dyDescent="0.2">
      <c r="H395" s="5"/>
    </row>
    <row r="396" spans="8:8" ht="12.75" customHeight="1" x14ac:dyDescent="0.2">
      <c r="H396" s="5"/>
    </row>
    <row r="397" spans="8:8" ht="12.75" customHeight="1" x14ac:dyDescent="0.2">
      <c r="H397" s="5"/>
    </row>
    <row r="398" spans="8:8" ht="12.75" customHeight="1" x14ac:dyDescent="0.2">
      <c r="H398" s="5"/>
    </row>
    <row r="399" spans="8:8" ht="12.75" customHeight="1" x14ac:dyDescent="0.2">
      <c r="H399" s="5"/>
    </row>
    <row r="400" spans="8:8" ht="12.75" customHeight="1" x14ac:dyDescent="0.2">
      <c r="H400" s="5"/>
    </row>
    <row r="401" spans="8:8" ht="12.75" customHeight="1" x14ac:dyDescent="0.2">
      <c r="H401" s="5"/>
    </row>
    <row r="402" spans="8:8" ht="12.75" customHeight="1" x14ac:dyDescent="0.2">
      <c r="H402" s="5"/>
    </row>
    <row r="403" spans="8:8" ht="12.75" customHeight="1" x14ac:dyDescent="0.2">
      <c r="H403" s="5"/>
    </row>
    <row r="404" spans="8:8" ht="12.75" customHeight="1" x14ac:dyDescent="0.2">
      <c r="H404" s="5"/>
    </row>
    <row r="405" spans="8:8" ht="12.75" customHeight="1" x14ac:dyDescent="0.2">
      <c r="H405" s="5"/>
    </row>
    <row r="406" spans="8:8" ht="12.75" customHeight="1" x14ac:dyDescent="0.2">
      <c r="H406" s="5"/>
    </row>
    <row r="407" spans="8:8" ht="12.75" customHeight="1" x14ac:dyDescent="0.2">
      <c r="H407" s="5"/>
    </row>
    <row r="408" spans="8:8" ht="12.75" customHeight="1" x14ac:dyDescent="0.2">
      <c r="H408" s="5"/>
    </row>
    <row r="409" spans="8:8" ht="12.75" customHeight="1" x14ac:dyDescent="0.2">
      <c r="H409" s="5"/>
    </row>
    <row r="410" spans="8:8" ht="12.75" customHeight="1" x14ac:dyDescent="0.2">
      <c r="H410" s="5"/>
    </row>
    <row r="411" spans="8:8" ht="12.75" customHeight="1" x14ac:dyDescent="0.2">
      <c r="H411" s="5"/>
    </row>
    <row r="412" spans="8:8" ht="12.75" customHeight="1" x14ac:dyDescent="0.2">
      <c r="H412" s="5"/>
    </row>
    <row r="413" spans="8:8" ht="12.75" customHeight="1" x14ac:dyDescent="0.2">
      <c r="H413" s="5"/>
    </row>
    <row r="414" spans="8:8" ht="12.75" customHeight="1" x14ac:dyDescent="0.2">
      <c r="H414" s="5"/>
    </row>
    <row r="415" spans="8:8" ht="12.75" customHeight="1" x14ac:dyDescent="0.2">
      <c r="H415" s="5"/>
    </row>
    <row r="416" spans="8:8" ht="12.75" customHeight="1" x14ac:dyDescent="0.2">
      <c r="H416" s="5"/>
    </row>
    <row r="417" spans="8:8" ht="12.75" customHeight="1" x14ac:dyDescent="0.2">
      <c r="H417" s="5"/>
    </row>
    <row r="418" spans="8:8" ht="12.75" customHeight="1" x14ac:dyDescent="0.2">
      <c r="H418" s="5"/>
    </row>
    <row r="419" spans="8:8" ht="12.75" customHeight="1" x14ac:dyDescent="0.2">
      <c r="H419" s="5"/>
    </row>
    <row r="420" spans="8:8" ht="12.75" customHeight="1" x14ac:dyDescent="0.2">
      <c r="H420" s="5"/>
    </row>
    <row r="421" spans="8:8" ht="12.75" customHeight="1" x14ac:dyDescent="0.2">
      <c r="H421" s="5"/>
    </row>
    <row r="422" spans="8:8" ht="12.75" customHeight="1" x14ac:dyDescent="0.2">
      <c r="H422" s="5"/>
    </row>
    <row r="423" spans="8:8" ht="12.75" customHeight="1" x14ac:dyDescent="0.2">
      <c r="H423" s="5"/>
    </row>
    <row r="424" spans="8:8" ht="12.75" customHeight="1" x14ac:dyDescent="0.2">
      <c r="H424" s="5"/>
    </row>
    <row r="425" spans="8:8" ht="12.75" customHeight="1" x14ac:dyDescent="0.2">
      <c r="H425" s="5"/>
    </row>
    <row r="426" spans="8:8" ht="12.75" customHeight="1" x14ac:dyDescent="0.2">
      <c r="H426" s="5"/>
    </row>
    <row r="427" spans="8:8" ht="12.75" customHeight="1" x14ac:dyDescent="0.2">
      <c r="H427" s="5"/>
    </row>
    <row r="428" spans="8:8" ht="12.75" customHeight="1" x14ac:dyDescent="0.2">
      <c r="H428" s="5"/>
    </row>
    <row r="429" spans="8:8" ht="12.75" customHeight="1" x14ac:dyDescent="0.2">
      <c r="H429" s="5"/>
    </row>
    <row r="430" spans="8:8" ht="12.75" customHeight="1" x14ac:dyDescent="0.2">
      <c r="H430" s="5"/>
    </row>
    <row r="431" spans="8:8" ht="12.75" customHeight="1" x14ac:dyDescent="0.2">
      <c r="H431" s="5"/>
    </row>
    <row r="432" spans="8:8" ht="12.75" customHeight="1" x14ac:dyDescent="0.2">
      <c r="H432" s="5"/>
    </row>
    <row r="433" spans="8:8" ht="12.75" customHeight="1" x14ac:dyDescent="0.2">
      <c r="H433" s="5"/>
    </row>
    <row r="434" spans="8:8" ht="12.75" customHeight="1" x14ac:dyDescent="0.2">
      <c r="H434" s="5"/>
    </row>
    <row r="435" spans="8:8" ht="12.75" customHeight="1" x14ac:dyDescent="0.2">
      <c r="H435" s="5"/>
    </row>
    <row r="436" spans="8:8" ht="12.75" customHeight="1" x14ac:dyDescent="0.2">
      <c r="H436" s="5"/>
    </row>
    <row r="437" spans="8:8" ht="12.75" customHeight="1" x14ac:dyDescent="0.2">
      <c r="H437" s="5"/>
    </row>
    <row r="438" spans="8:8" ht="12.75" customHeight="1" x14ac:dyDescent="0.2">
      <c r="H438" s="5"/>
    </row>
    <row r="439" spans="8:8" ht="12.75" customHeight="1" x14ac:dyDescent="0.2">
      <c r="H439" s="5"/>
    </row>
    <row r="440" spans="8:8" ht="12.75" customHeight="1" x14ac:dyDescent="0.2">
      <c r="H440" s="5"/>
    </row>
    <row r="441" spans="8:8" ht="12.75" customHeight="1" x14ac:dyDescent="0.2">
      <c r="H441" s="5"/>
    </row>
    <row r="442" spans="8:8" ht="12.75" customHeight="1" x14ac:dyDescent="0.2">
      <c r="H442" s="5"/>
    </row>
    <row r="443" spans="8:8" ht="12.75" customHeight="1" x14ac:dyDescent="0.2">
      <c r="H443" s="5"/>
    </row>
    <row r="444" spans="8:8" ht="12.75" customHeight="1" x14ac:dyDescent="0.2">
      <c r="H444" s="5"/>
    </row>
    <row r="445" spans="8:8" ht="12.75" customHeight="1" x14ac:dyDescent="0.2">
      <c r="H445" s="5"/>
    </row>
    <row r="446" spans="8:8" ht="12.75" customHeight="1" x14ac:dyDescent="0.2">
      <c r="H446" s="5"/>
    </row>
    <row r="447" spans="8:8" ht="12.75" customHeight="1" x14ac:dyDescent="0.2">
      <c r="H447" s="5"/>
    </row>
    <row r="448" spans="8:8" ht="12.75" customHeight="1" x14ac:dyDescent="0.2">
      <c r="H448" s="5"/>
    </row>
    <row r="449" spans="8:8" ht="12.75" customHeight="1" x14ac:dyDescent="0.2">
      <c r="H449" s="5"/>
    </row>
    <row r="450" spans="8:8" ht="12.75" customHeight="1" x14ac:dyDescent="0.2">
      <c r="H450" s="5"/>
    </row>
    <row r="451" spans="8:8" ht="12.75" customHeight="1" x14ac:dyDescent="0.2">
      <c r="H451" s="5"/>
    </row>
    <row r="452" spans="8:8" ht="12.75" customHeight="1" x14ac:dyDescent="0.2">
      <c r="H452" s="5"/>
    </row>
    <row r="453" spans="8:8" ht="12.75" customHeight="1" x14ac:dyDescent="0.2">
      <c r="H453" s="5"/>
    </row>
    <row r="454" spans="8:8" ht="12.75" customHeight="1" x14ac:dyDescent="0.2">
      <c r="H454" s="5"/>
    </row>
    <row r="455" spans="8:8" ht="12.75" customHeight="1" x14ac:dyDescent="0.2">
      <c r="H455" s="5"/>
    </row>
    <row r="456" spans="8:8" ht="12.75" customHeight="1" x14ac:dyDescent="0.2">
      <c r="H456" s="5"/>
    </row>
    <row r="457" spans="8:8" ht="12.75" customHeight="1" x14ac:dyDescent="0.2">
      <c r="H457" s="5"/>
    </row>
    <row r="458" spans="8:8" ht="12.75" customHeight="1" x14ac:dyDescent="0.2">
      <c r="H458" s="5"/>
    </row>
    <row r="459" spans="8:8" ht="12.75" customHeight="1" x14ac:dyDescent="0.2">
      <c r="H459" s="5"/>
    </row>
    <row r="460" spans="8:8" ht="12.75" customHeight="1" x14ac:dyDescent="0.2">
      <c r="H460" s="5"/>
    </row>
    <row r="461" spans="8:8" ht="12.75" customHeight="1" x14ac:dyDescent="0.2">
      <c r="H461" s="5"/>
    </row>
    <row r="462" spans="8:8" ht="12.75" customHeight="1" x14ac:dyDescent="0.2">
      <c r="H462" s="5"/>
    </row>
    <row r="463" spans="8:8" ht="12.75" customHeight="1" x14ac:dyDescent="0.2">
      <c r="H463" s="5"/>
    </row>
    <row r="464" spans="8:8" ht="12.75" customHeight="1" x14ac:dyDescent="0.2">
      <c r="H464" s="5"/>
    </row>
    <row r="465" spans="8:8" ht="12.75" customHeight="1" x14ac:dyDescent="0.2">
      <c r="H465" s="5"/>
    </row>
    <row r="466" spans="8:8" ht="12.75" customHeight="1" x14ac:dyDescent="0.2">
      <c r="H466" s="5"/>
    </row>
    <row r="467" spans="8:8" ht="12.75" customHeight="1" x14ac:dyDescent="0.2">
      <c r="H467" s="5"/>
    </row>
    <row r="468" spans="8:8" ht="12.75" customHeight="1" x14ac:dyDescent="0.2">
      <c r="H468" s="5"/>
    </row>
    <row r="469" spans="8:8" ht="12.75" customHeight="1" x14ac:dyDescent="0.2">
      <c r="H469" s="5"/>
    </row>
    <row r="470" spans="8:8" ht="12.75" customHeight="1" x14ac:dyDescent="0.2">
      <c r="H470" s="5"/>
    </row>
    <row r="471" spans="8:8" ht="12.75" customHeight="1" x14ac:dyDescent="0.2">
      <c r="H471" s="5"/>
    </row>
    <row r="472" spans="8:8" ht="12.75" customHeight="1" x14ac:dyDescent="0.2">
      <c r="H472" s="5"/>
    </row>
    <row r="473" spans="8:8" ht="12.75" customHeight="1" x14ac:dyDescent="0.2">
      <c r="H473" s="5"/>
    </row>
    <row r="474" spans="8:8" ht="12.75" customHeight="1" x14ac:dyDescent="0.2">
      <c r="H474" s="5"/>
    </row>
    <row r="475" spans="8:8" ht="12.75" customHeight="1" x14ac:dyDescent="0.2">
      <c r="H475" s="5"/>
    </row>
    <row r="476" spans="8:8" ht="12.75" customHeight="1" x14ac:dyDescent="0.2">
      <c r="H476" s="5"/>
    </row>
    <row r="477" spans="8:8" ht="12.75" customHeight="1" x14ac:dyDescent="0.2">
      <c r="H477" s="5"/>
    </row>
    <row r="478" spans="8:8" ht="12.75" customHeight="1" x14ac:dyDescent="0.2">
      <c r="H478" s="5"/>
    </row>
    <row r="479" spans="8:8" ht="12.75" customHeight="1" x14ac:dyDescent="0.2">
      <c r="H479" s="5"/>
    </row>
    <row r="480" spans="8:8" ht="12.75" customHeight="1" x14ac:dyDescent="0.2">
      <c r="H480" s="5"/>
    </row>
    <row r="481" spans="8:8" ht="12.75" customHeight="1" x14ac:dyDescent="0.2">
      <c r="H481" s="5"/>
    </row>
    <row r="482" spans="8:8" ht="12.75" customHeight="1" x14ac:dyDescent="0.2">
      <c r="H482" s="5"/>
    </row>
    <row r="483" spans="8:8" ht="12.75" customHeight="1" x14ac:dyDescent="0.2">
      <c r="H483" s="5"/>
    </row>
    <row r="484" spans="8:8" ht="12.75" customHeight="1" x14ac:dyDescent="0.2">
      <c r="H484" s="5"/>
    </row>
    <row r="485" spans="8:8" ht="12.75" customHeight="1" x14ac:dyDescent="0.2">
      <c r="H485" s="5"/>
    </row>
    <row r="486" spans="8:8" ht="12.75" customHeight="1" x14ac:dyDescent="0.2">
      <c r="H486" s="5"/>
    </row>
    <row r="487" spans="8:8" ht="12.75" customHeight="1" x14ac:dyDescent="0.2">
      <c r="H487" s="5"/>
    </row>
    <row r="488" spans="8:8" ht="12.75" customHeight="1" x14ac:dyDescent="0.2">
      <c r="H488" s="5"/>
    </row>
    <row r="489" spans="8:8" ht="12.75" customHeight="1" x14ac:dyDescent="0.2">
      <c r="H489" s="5"/>
    </row>
    <row r="490" spans="8:8" ht="12.75" customHeight="1" x14ac:dyDescent="0.2">
      <c r="H490" s="5"/>
    </row>
    <row r="491" spans="8:8" ht="12.75" customHeight="1" x14ac:dyDescent="0.2">
      <c r="H491" s="5"/>
    </row>
    <row r="492" spans="8:8" ht="12.75" customHeight="1" x14ac:dyDescent="0.2">
      <c r="H492" s="5"/>
    </row>
    <row r="493" spans="8:8" ht="12.75" customHeight="1" x14ac:dyDescent="0.2">
      <c r="H493" s="5"/>
    </row>
    <row r="494" spans="8:8" ht="12.75" customHeight="1" x14ac:dyDescent="0.2">
      <c r="H494" s="5"/>
    </row>
    <row r="495" spans="8:8" ht="12.75" customHeight="1" x14ac:dyDescent="0.2">
      <c r="H495" s="5"/>
    </row>
    <row r="496" spans="8:8" ht="12.75" customHeight="1" x14ac:dyDescent="0.2">
      <c r="H496" s="5"/>
    </row>
    <row r="497" spans="8:8" ht="12.75" customHeight="1" x14ac:dyDescent="0.2">
      <c r="H497" s="5"/>
    </row>
    <row r="498" spans="8:8" ht="12.75" customHeight="1" x14ac:dyDescent="0.2">
      <c r="H498" s="5"/>
    </row>
    <row r="499" spans="8:8" ht="12.75" customHeight="1" x14ac:dyDescent="0.2">
      <c r="H499" s="5"/>
    </row>
    <row r="500" spans="8:8" ht="12.75" customHeight="1" x14ac:dyDescent="0.2">
      <c r="H500" s="5"/>
    </row>
    <row r="501" spans="8:8" ht="12.75" customHeight="1" x14ac:dyDescent="0.2">
      <c r="H501" s="5"/>
    </row>
    <row r="502" spans="8:8" ht="12.75" customHeight="1" x14ac:dyDescent="0.2">
      <c r="H502" s="5"/>
    </row>
    <row r="503" spans="8:8" ht="12.75" customHeight="1" x14ac:dyDescent="0.2">
      <c r="H503" s="5"/>
    </row>
    <row r="504" spans="8:8" ht="12.75" customHeight="1" x14ac:dyDescent="0.2">
      <c r="H504" s="5"/>
    </row>
    <row r="505" spans="8:8" ht="12.75" customHeight="1" x14ac:dyDescent="0.2">
      <c r="H505" s="5"/>
    </row>
    <row r="506" spans="8:8" ht="12.75" customHeight="1" x14ac:dyDescent="0.2">
      <c r="H506" s="5"/>
    </row>
    <row r="507" spans="8:8" ht="12.75" customHeight="1" x14ac:dyDescent="0.2">
      <c r="H507" s="5"/>
    </row>
    <row r="508" spans="8:8" ht="12.75" customHeight="1" x14ac:dyDescent="0.2">
      <c r="H508" s="5"/>
    </row>
    <row r="509" spans="8:8" ht="12.75" customHeight="1" x14ac:dyDescent="0.2">
      <c r="H509" s="5"/>
    </row>
    <row r="510" spans="8:8" ht="12.75" customHeight="1" x14ac:dyDescent="0.2">
      <c r="H510" s="5"/>
    </row>
    <row r="511" spans="8:8" ht="12.75" customHeight="1" x14ac:dyDescent="0.2">
      <c r="H511" s="5"/>
    </row>
    <row r="512" spans="8:8" ht="12.75" customHeight="1" x14ac:dyDescent="0.2">
      <c r="H512" s="5"/>
    </row>
    <row r="513" spans="8:8" ht="12.75" customHeight="1" x14ac:dyDescent="0.2">
      <c r="H513" s="5"/>
    </row>
    <row r="514" spans="8:8" ht="12.75" customHeight="1" x14ac:dyDescent="0.2">
      <c r="H514" s="5"/>
    </row>
    <row r="515" spans="8:8" ht="12.75" customHeight="1" x14ac:dyDescent="0.2">
      <c r="H515" s="5"/>
    </row>
    <row r="516" spans="8:8" ht="12.75" customHeight="1" x14ac:dyDescent="0.2">
      <c r="H516" s="5"/>
    </row>
    <row r="517" spans="8:8" ht="12.75" customHeight="1" x14ac:dyDescent="0.2">
      <c r="H517" s="5"/>
    </row>
    <row r="518" spans="8:8" ht="12.75" customHeight="1" x14ac:dyDescent="0.2">
      <c r="H518" s="5"/>
    </row>
    <row r="519" spans="8:8" ht="12.75" customHeight="1" x14ac:dyDescent="0.2">
      <c r="H519" s="5"/>
    </row>
    <row r="520" spans="8:8" ht="12.75" customHeight="1" x14ac:dyDescent="0.2">
      <c r="H520" s="5"/>
    </row>
    <row r="521" spans="8:8" ht="12.75" customHeight="1" x14ac:dyDescent="0.2">
      <c r="H521" s="5"/>
    </row>
    <row r="522" spans="8:8" ht="12.75" customHeight="1" x14ac:dyDescent="0.2">
      <c r="H522" s="5"/>
    </row>
    <row r="523" spans="8:8" ht="12.75" customHeight="1" x14ac:dyDescent="0.2">
      <c r="H523" s="5"/>
    </row>
    <row r="524" spans="8:8" ht="12.75" customHeight="1" x14ac:dyDescent="0.2">
      <c r="H524" s="5"/>
    </row>
    <row r="525" spans="8:8" ht="12.75" customHeight="1" x14ac:dyDescent="0.2">
      <c r="H525" s="5"/>
    </row>
    <row r="526" spans="8:8" ht="12.75" customHeight="1" x14ac:dyDescent="0.2">
      <c r="H526" s="5"/>
    </row>
    <row r="527" spans="8:8" ht="12.75" customHeight="1" x14ac:dyDescent="0.2">
      <c r="H527" s="5"/>
    </row>
    <row r="528" spans="8:8" ht="12.75" customHeight="1" x14ac:dyDescent="0.2">
      <c r="H528" s="5"/>
    </row>
    <row r="529" spans="8:8" ht="12.75" customHeight="1" x14ac:dyDescent="0.2">
      <c r="H529" s="5"/>
    </row>
    <row r="530" spans="8:8" ht="12.75" customHeight="1" x14ac:dyDescent="0.2">
      <c r="H530" s="5"/>
    </row>
    <row r="531" spans="8:8" ht="12.75" customHeight="1" x14ac:dyDescent="0.2">
      <c r="H531" s="5"/>
    </row>
    <row r="532" spans="8:8" ht="12.75" customHeight="1" x14ac:dyDescent="0.2">
      <c r="H532" s="5"/>
    </row>
    <row r="533" spans="8:8" ht="12.75" customHeight="1" x14ac:dyDescent="0.2">
      <c r="H533" s="5"/>
    </row>
    <row r="534" spans="8:8" ht="12.75" customHeight="1" x14ac:dyDescent="0.2">
      <c r="H534" s="5"/>
    </row>
    <row r="535" spans="8:8" ht="12.75" customHeight="1" x14ac:dyDescent="0.2">
      <c r="H535" s="5"/>
    </row>
    <row r="536" spans="8:8" ht="12.75" customHeight="1" x14ac:dyDescent="0.2">
      <c r="H536" s="5"/>
    </row>
    <row r="537" spans="8:8" ht="12.75" customHeight="1" x14ac:dyDescent="0.2">
      <c r="H537" s="5"/>
    </row>
    <row r="538" spans="8:8" ht="12.75" customHeight="1" x14ac:dyDescent="0.2">
      <c r="H538" s="5"/>
    </row>
    <row r="539" spans="8:8" ht="12.75" customHeight="1" x14ac:dyDescent="0.2">
      <c r="H539" s="5"/>
    </row>
    <row r="540" spans="8:8" ht="12.75" customHeight="1" x14ac:dyDescent="0.2">
      <c r="H540" s="5"/>
    </row>
    <row r="541" spans="8:8" ht="12.75" customHeight="1" x14ac:dyDescent="0.2">
      <c r="H541" s="5"/>
    </row>
    <row r="542" spans="8:8" ht="12.75" customHeight="1" x14ac:dyDescent="0.2">
      <c r="H542" s="5"/>
    </row>
    <row r="543" spans="8:8" ht="12.75" customHeight="1" x14ac:dyDescent="0.2">
      <c r="H543" s="5"/>
    </row>
    <row r="544" spans="8:8" ht="12.75" customHeight="1" x14ac:dyDescent="0.2">
      <c r="H544" s="5"/>
    </row>
    <row r="545" spans="8:8" ht="12.75" customHeight="1" x14ac:dyDescent="0.2">
      <c r="H545" s="5"/>
    </row>
    <row r="546" spans="8:8" ht="12.75" customHeight="1" x14ac:dyDescent="0.2">
      <c r="H546" s="5"/>
    </row>
    <row r="547" spans="8:8" ht="12.75" customHeight="1" x14ac:dyDescent="0.2">
      <c r="H547" s="5"/>
    </row>
    <row r="548" spans="8:8" ht="12.75" customHeight="1" x14ac:dyDescent="0.2">
      <c r="H548" s="5"/>
    </row>
    <row r="549" spans="8:8" ht="12.75" customHeight="1" x14ac:dyDescent="0.2">
      <c r="H549" s="5"/>
    </row>
    <row r="550" spans="8:8" ht="12.75" customHeight="1" x14ac:dyDescent="0.2">
      <c r="H550" s="5"/>
    </row>
    <row r="551" spans="8:8" ht="12.75" customHeight="1" x14ac:dyDescent="0.2">
      <c r="H551" s="5"/>
    </row>
    <row r="552" spans="8:8" ht="12.75" customHeight="1" x14ac:dyDescent="0.2">
      <c r="H552" s="5"/>
    </row>
    <row r="553" spans="8:8" ht="12.75" customHeight="1" x14ac:dyDescent="0.2">
      <c r="H553" s="5"/>
    </row>
    <row r="554" spans="8:8" ht="12.75" customHeight="1" x14ac:dyDescent="0.2">
      <c r="H554" s="5"/>
    </row>
    <row r="555" spans="8:8" ht="12.75" customHeight="1" x14ac:dyDescent="0.2">
      <c r="H555" s="5"/>
    </row>
    <row r="556" spans="8:8" ht="12.75" customHeight="1" x14ac:dyDescent="0.2">
      <c r="H556" s="5"/>
    </row>
    <row r="557" spans="8:8" ht="12.75" customHeight="1" x14ac:dyDescent="0.2">
      <c r="H557" s="5"/>
    </row>
    <row r="558" spans="8:8" ht="12.75" customHeight="1" x14ac:dyDescent="0.2">
      <c r="H558" s="5"/>
    </row>
    <row r="559" spans="8:8" ht="12.75" customHeight="1" x14ac:dyDescent="0.2">
      <c r="H559" s="5"/>
    </row>
    <row r="560" spans="8:8" ht="12.75" customHeight="1" x14ac:dyDescent="0.2">
      <c r="H560" s="5"/>
    </row>
    <row r="561" spans="8:8" ht="12.75" customHeight="1" x14ac:dyDescent="0.2">
      <c r="H561" s="5"/>
    </row>
    <row r="562" spans="8:8" ht="12.75" customHeight="1" x14ac:dyDescent="0.2">
      <c r="H562" s="5"/>
    </row>
    <row r="563" spans="8:8" ht="12.75" customHeight="1" x14ac:dyDescent="0.2">
      <c r="H563" s="5"/>
    </row>
    <row r="564" spans="8:8" ht="12.75" customHeight="1" x14ac:dyDescent="0.2">
      <c r="H564" s="5"/>
    </row>
    <row r="565" spans="8:8" ht="12.75" customHeight="1" x14ac:dyDescent="0.2">
      <c r="H565" s="5"/>
    </row>
    <row r="566" spans="8:8" ht="12.75" customHeight="1" x14ac:dyDescent="0.2">
      <c r="H566" s="5"/>
    </row>
    <row r="567" spans="8:8" ht="12.75" customHeight="1" x14ac:dyDescent="0.2">
      <c r="H567" s="5"/>
    </row>
    <row r="568" spans="8:8" ht="12.75" customHeight="1" x14ac:dyDescent="0.2">
      <c r="H568" s="5"/>
    </row>
    <row r="569" spans="8:8" ht="12.75" customHeight="1" x14ac:dyDescent="0.2">
      <c r="H569" s="5"/>
    </row>
    <row r="570" spans="8:8" ht="12.75" customHeight="1" x14ac:dyDescent="0.2">
      <c r="H570" s="5"/>
    </row>
    <row r="571" spans="8:8" ht="12.75" customHeight="1" x14ac:dyDescent="0.2">
      <c r="H571" s="5"/>
    </row>
    <row r="572" spans="8:8" ht="12.75" customHeight="1" x14ac:dyDescent="0.2">
      <c r="H572" s="5"/>
    </row>
    <row r="573" spans="8:8" ht="12.75" customHeight="1" x14ac:dyDescent="0.2">
      <c r="H573" s="5"/>
    </row>
    <row r="574" spans="8:8" ht="12.75" customHeight="1" x14ac:dyDescent="0.2">
      <c r="H574" s="5"/>
    </row>
    <row r="575" spans="8:8" ht="12.75" customHeight="1" x14ac:dyDescent="0.2">
      <c r="H575" s="5"/>
    </row>
    <row r="576" spans="8:8" ht="12.75" customHeight="1" x14ac:dyDescent="0.2">
      <c r="H576" s="5"/>
    </row>
    <row r="577" spans="8:8" ht="12.75" customHeight="1" x14ac:dyDescent="0.2">
      <c r="H577" s="5"/>
    </row>
    <row r="578" spans="8:8" ht="12.75" customHeight="1" x14ac:dyDescent="0.2">
      <c r="H578" s="5"/>
    </row>
    <row r="579" spans="8:8" ht="12.75" customHeight="1" x14ac:dyDescent="0.2">
      <c r="H579" s="5"/>
    </row>
    <row r="580" spans="8:8" ht="12.75" customHeight="1" x14ac:dyDescent="0.2">
      <c r="H580" s="5"/>
    </row>
    <row r="581" spans="8:8" ht="12.75" customHeight="1" x14ac:dyDescent="0.2">
      <c r="H581" s="5"/>
    </row>
    <row r="582" spans="8:8" ht="12.75" customHeight="1" x14ac:dyDescent="0.2">
      <c r="H582" s="5"/>
    </row>
    <row r="583" spans="8:8" ht="12.75" customHeight="1" x14ac:dyDescent="0.2">
      <c r="H583" s="5"/>
    </row>
    <row r="584" spans="8:8" ht="12.75" customHeight="1" x14ac:dyDescent="0.2">
      <c r="H584" s="5"/>
    </row>
    <row r="585" spans="8:8" ht="12.75" customHeight="1" x14ac:dyDescent="0.2">
      <c r="H585" s="5"/>
    </row>
    <row r="586" spans="8:8" ht="12.75" customHeight="1" x14ac:dyDescent="0.2">
      <c r="H586" s="5"/>
    </row>
    <row r="587" spans="8:8" ht="12.75" customHeight="1" x14ac:dyDescent="0.2">
      <c r="H587" s="5"/>
    </row>
    <row r="588" spans="8:8" ht="12.75" customHeight="1" x14ac:dyDescent="0.2">
      <c r="H588" s="5"/>
    </row>
    <row r="589" spans="8:8" ht="12.75" customHeight="1" x14ac:dyDescent="0.2">
      <c r="H589" s="5"/>
    </row>
    <row r="590" spans="8:8" ht="12.75" customHeight="1" x14ac:dyDescent="0.2">
      <c r="H590" s="5"/>
    </row>
    <row r="591" spans="8:8" ht="12.75" customHeight="1" x14ac:dyDescent="0.2">
      <c r="H591" s="5"/>
    </row>
    <row r="592" spans="8:8" ht="12.75" customHeight="1" x14ac:dyDescent="0.2">
      <c r="H592" s="5"/>
    </row>
    <row r="593" spans="8:8" ht="12.75" customHeight="1" x14ac:dyDescent="0.2">
      <c r="H593" s="5"/>
    </row>
    <row r="594" spans="8:8" ht="12.75" customHeight="1" x14ac:dyDescent="0.2">
      <c r="H594" s="5"/>
    </row>
    <row r="595" spans="8:8" ht="12.75" customHeight="1" x14ac:dyDescent="0.2">
      <c r="H595" s="5"/>
    </row>
    <row r="596" spans="8:8" ht="12.75" customHeight="1" x14ac:dyDescent="0.2">
      <c r="H596" s="5"/>
    </row>
    <row r="597" spans="8:8" ht="12.75" customHeight="1" x14ac:dyDescent="0.2">
      <c r="H597" s="5"/>
    </row>
    <row r="598" spans="8:8" ht="12.75" customHeight="1" x14ac:dyDescent="0.2">
      <c r="H598" s="5"/>
    </row>
    <row r="599" spans="8:8" ht="12.75" customHeight="1" x14ac:dyDescent="0.2">
      <c r="H599" s="5"/>
    </row>
    <row r="600" spans="8:8" ht="12.75" customHeight="1" x14ac:dyDescent="0.2">
      <c r="H600" s="5"/>
    </row>
    <row r="601" spans="8:8" ht="12.75" customHeight="1" x14ac:dyDescent="0.2">
      <c r="H601" s="5"/>
    </row>
    <row r="602" spans="8:8" ht="12.75" customHeight="1" x14ac:dyDescent="0.2">
      <c r="H602" s="5"/>
    </row>
    <row r="603" spans="8:8" ht="12.75" customHeight="1" x14ac:dyDescent="0.2">
      <c r="H603" s="5"/>
    </row>
    <row r="604" spans="8:8" ht="12.75" customHeight="1" x14ac:dyDescent="0.2">
      <c r="H604" s="5"/>
    </row>
    <row r="605" spans="8:8" ht="12.75" customHeight="1" x14ac:dyDescent="0.2">
      <c r="H605" s="5"/>
    </row>
    <row r="606" spans="8:8" ht="12.75" customHeight="1" x14ac:dyDescent="0.2">
      <c r="H606" s="5"/>
    </row>
    <row r="607" spans="8:8" ht="12.75" customHeight="1" x14ac:dyDescent="0.2">
      <c r="H607" s="5"/>
    </row>
    <row r="608" spans="8:8" ht="12.75" customHeight="1" x14ac:dyDescent="0.2">
      <c r="H608" s="5"/>
    </row>
    <row r="609" spans="8:8" ht="12.75" customHeight="1" x14ac:dyDescent="0.2">
      <c r="H609" s="5"/>
    </row>
    <row r="610" spans="8:8" ht="12.75" customHeight="1" x14ac:dyDescent="0.2">
      <c r="H610" s="5"/>
    </row>
    <row r="611" spans="8:8" ht="12.75" customHeight="1" x14ac:dyDescent="0.2">
      <c r="H611" s="5"/>
    </row>
    <row r="612" spans="8:8" ht="12.75" customHeight="1" x14ac:dyDescent="0.2">
      <c r="H612" s="5"/>
    </row>
    <row r="613" spans="8:8" ht="12.75" customHeight="1" x14ac:dyDescent="0.2">
      <c r="H613" s="5"/>
    </row>
    <row r="614" spans="8:8" ht="12.75" customHeight="1" x14ac:dyDescent="0.2">
      <c r="H614" s="5"/>
    </row>
    <row r="615" spans="8:8" ht="12.75" customHeight="1" x14ac:dyDescent="0.2">
      <c r="H615" s="5"/>
    </row>
    <row r="616" spans="8:8" ht="12.75" customHeight="1" x14ac:dyDescent="0.2">
      <c r="H616" s="5"/>
    </row>
    <row r="617" spans="8:8" ht="12.75" customHeight="1" x14ac:dyDescent="0.2">
      <c r="H617" s="5"/>
    </row>
    <row r="618" spans="8:8" ht="12.75" customHeight="1" x14ac:dyDescent="0.2">
      <c r="H618" s="5"/>
    </row>
    <row r="619" spans="8:8" ht="12.75" customHeight="1" x14ac:dyDescent="0.2">
      <c r="H619" s="5"/>
    </row>
    <row r="620" spans="8:8" ht="12.75" customHeight="1" x14ac:dyDescent="0.2">
      <c r="H620" s="5"/>
    </row>
    <row r="621" spans="8:8" ht="12.75" customHeight="1" x14ac:dyDescent="0.2">
      <c r="H621" s="5"/>
    </row>
    <row r="622" spans="8:8" ht="12.75" customHeight="1" x14ac:dyDescent="0.2">
      <c r="H622" s="5"/>
    </row>
    <row r="623" spans="8:8" ht="12.75" customHeight="1" x14ac:dyDescent="0.2">
      <c r="H623" s="5"/>
    </row>
    <row r="624" spans="8:8" ht="12.75" customHeight="1" x14ac:dyDescent="0.2">
      <c r="H624" s="5"/>
    </row>
    <row r="625" spans="8:8" ht="12.75" customHeight="1" x14ac:dyDescent="0.2">
      <c r="H625" s="5"/>
    </row>
    <row r="626" spans="8:8" ht="12.75" customHeight="1" x14ac:dyDescent="0.2">
      <c r="H626" s="5"/>
    </row>
    <row r="627" spans="8:8" ht="12.75" customHeight="1" x14ac:dyDescent="0.2">
      <c r="H627" s="5"/>
    </row>
    <row r="628" spans="8:8" ht="12.75" customHeight="1" x14ac:dyDescent="0.2">
      <c r="H628" s="5"/>
    </row>
    <row r="629" spans="8:8" ht="12.75" customHeight="1" x14ac:dyDescent="0.2">
      <c r="H629" s="5"/>
    </row>
    <row r="630" spans="8:8" ht="12.75" customHeight="1" x14ac:dyDescent="0.2">
      <c r="H630" s="5"/>
    </row>
    <row r="631" spans="8:8" ht="12.75" customHeight="1" x14ac:dyDescent="0.2">
      <c r="H631" s="5"/>
    </row>
    <row r="632" spans="8:8" ht="12.75" customHeight="1" x14ac:dyDescent="0.2">
      <c r="H632" s="5"/>
    </row>
    <row r="633" spans="8:8" ht="12.75" customHeight="1" x14ac:dyDescent="0.2">
      <c r="H633" s="5"/>
    </row>
    <row r="634" spans="8:8" ht="12.75" customHeight="1" x14ac:dyDescent="0.2">
      <c r="H634" s="5"/>
    </row>
    <row r="635" spans="8:8" ht="12.75" customHeight="1" x14ac:dyDescent="0.2">
      <c r="H635" s="5"/>
    </row>
    <row r="636" spans="8:8" ht="12.75" customHeight="1" x14ac:dyDescent="0.2">
      <c r="H636" s="5"/>
    </row>
    <row r="637" spans="8:8" ht="12.75" customHeight="1" x14ac:dyDescent="0.2">
      <c r="H637" s="5"/>
    </row>
    <row r="638" spans="8:8" ht="12.75" customHeight="1" x14ac:dyDescent="0.2">
      <c r="H638" s="5"/>
    </row>
    <row r="639" spans="8:8" ht="12.75" customHeight="1" x14ac:dyDescent="0.2">
      <c r="H639" s="5"/>
    </row>
    <row r="640" spans="8:8" ht="12.75" customHeight="1" x14ac:dyDescent="0.2">
      <c r="H640" s="5"/>
    </row>
    <row r="641" spans="8:8" ht="12.75" customHeight="1" x14ac:dyDescent="0.2">
      <c r="H641" s="5"/>
    </row>
    <row r="642" spans="8:8" ht="12.75" customHeight="1" x14ac:dyDescent="0.2">
      <c r="H642" s="5"/>
    </row>
    <row r="643" spans="8:8" ht="12.75" customHeight="1" x14ac:dyDescent="0.2">
      <c r="H643" s="5"/>
    </row>
    <row r="644" spans="8:8" ht="12.75" customHeight="1" x14ac:dyDescent="0.2">
      <c r="H644" s="5"/>
    </row>
    <row r="645" spans="8:8" ht="12.75" customHeight="1" x14ac:dyDescent="0.2">
      <c r="H645" s="5"/>
    </row>
    <row r="646" spans="8:8" ht="12.75" customHeight="1" x14ac:dyDescent="0.2">
      <c r="H646" s="5"/>
    </row>
    <row r="647" spans="8:8" ht="12.75" customHeight="1" x14ac:dyDescent="0.2">
      <c r="H647" s="5"/>
    </row>
    <row r="648" spans="8:8" ht="12.75" customHeight="1" x14ac:dyDescent="0.2">
      <c r="H648" s="5"/>
    </row>
    <row r="649" spans="8:8" ht="12.75" customHeight="1" x14ac:dyDescent="0.2">
      <c r="H649" s="5"/>
    </row>
    <row r="650" spans="8:8" ht="12.75" customHeight="1" x14ac:dyDescent="0.2">
      <c r="H650" s="5"/>
    </row>
    <row r="651" spans="8:8" ht="12.75" customHeight="1" x14ac:dyDescent="0.2">
      <c r="H651" s="5"/>
    </row>
    <row r="652" spans="8:8" ht="12.75" customHeight="1" x14ac:dyDescent="0.2">
      <c r="H652" s="5"/>
    </row>
    <row r="653" spans="8:8" ht="12.75" customHeight="1" x14ac:dyDescent="0.2">
      <c r="H653" s="5"/>
    </row>
    <row r="654" spans="8:8" ht="12.75" customHeight="1" x14ac:dyDescent="0.2">
      <c r="H654" s="5"/>
    </row>
    <row r="655" spans="8:8" ht="12.75" customHeight="1" x14ac:dyDescent="0.2">
      <c r="H655" s="5"/>
    </row>
    <row r="656" spans="8:8" ht="12.75" customHeight="1" x14ac:dyDescent="0.2">
      <c r="H656" s="5"/>
    </row>
    <row r="657" spans="8:8" ht="12.75" customHeight="1" x14ac:dyDescent="0.2">
      <c r="H657" s="5"/>
    </row>
    <row r="658" spans="8:8" ht="12.75" customHeight="1" x14ac:dyDescent="0.2">
      <c r="H658" s="5"/>
    </row>
    <row r="659" spans="8:8" ht="12.75" customHeight="1" x14ac:dyDescent="0.2">
      <c r="H659" s="5"/>
    </row>
    <row r="660" spans="8:8" ht="12.75" customHeight="1" x14ac:dyDescent="0.2">
      <c r="H660" s="5"/>
    </row>
    <row r="661" spans="8:8" ht="12.75" customHeight="1" x14ac:dyDescent="0.2">
      <c r="H661" s="5"/>
    </row>
    <row r="662" spans="8:8" ht="12.75" customHeight="1" x14ac:dyDescent="0.2">
      <c r="H662" s="5"/>
    </row>
    <row r="663" spans="8:8" ht="12.75" customHeight="1" x14ac:dyDescent="0.2">
      <c r="H663" s="5"/>
    </row>
    <row r="664" spans="8:8" ht="12.75" customHeight="1" x14ac:dyDescent="0.2">
      <c r="H664" s="5"/>
    </row>
    <row r="665" spans="8:8" ht="12.75" customHeight="1" x14ac:dyDescent="0.2">
      <c r="H665" s="5"/>
    </row>
    <row r="666" spans="8:8" ht="12.75" customHeight="1" x14ac:dyDescent="0.2">
      <c r="H666" s="5"/>
    </row>
    <row r="667" spans="8:8" ht="12.75" customHeight="1" x14ac:dyDescent="0.2">
      <c r="H667" s="5"/>
    </row>
    <row r="668" spans="8:8" ht="12.75" customHeight="1" x14ac:dyDescent="0.2">
      <c r="H668" s="5"/>
    </row>
    <row r="669" spans="8:8" ht="12.75" customHeight="1" x14ac:dyDescent="0.2">
      <c r="H669" s="5"/>
    </row>
    <row r="670" spans="8:8" ht="12.75" customHeight="1" x14ac:dyDescent="0.2">
      <c r="H670" s="5"/>
    </row>
    <row r="671" spans="8:8" ht="12.75" customHeight="1" x14ac:dyDescent="0.2">
      <c r="H671" s="5"/>
    </row>
    <row r="672" spans="8:8" ht="12.75" customHeight="1" x14ac:dyDescent="0.2">
      <c r="H672" s="5"/>
    </row>
    <row r="673" spans="8:8" ht="12.75" customHeight="1" x14ac:dyDescent="0.2">
      <c r="H673" s="5"/>
    </row>
    <row r="674" spans="8:8" ht="12.75" customHeight="1" x14ac:dyDescent="0.2">
      <c r="H674" s="5"/>
    </row>
    <row r="675" spans="8:8" ht="12.75" customHeight="1" x14ac:dyDescent="0.2">
      <c r="H675" s="5"/>
    </row>
    <row r="676" spans="8:8" ht="12.75" customHeight="1" x14ac:dyDescent="0.2">
      <c r="H676" s="5"/>
    </row>
    <row r="677" spans="8:8" ht="12.75" customHeight="1" x14ac:dyDescent="0.2">
      <c r="H677" s="5"/>
    </row>
    <row r="678" spans="8:8" ht="12.75" customHeight="1" x14ac:dyDescent="0.2">
      <c r="H678" s="5"/>
    </row>
    <row r="679" spans="8:8" ht="12.75" customHeight="1" x14ac:dyDescent="0.2">
      <c r="H679" s="5"/>
    </row>
    <row r="680" spans="8:8" ht="12.75" customHeight="1" x14ac:dyDescent="0.2">
      <c r="H680" s="5"/>
    </row>
    <row r="681" spans="8:8" ht="12.75" customHeight="1" x14ac:dyDescent="0.2">
      <c r="H681" s="5"/>
    </row>
    <row r="682" spans="8:8" ht="12.75" customHeight="1" x14ac:dyDescent="0.2">
      <c r="H682" s="5"/>
    </row>
    <row r="683" spans="8:8" ht="12.75" customHeight="1" x14ac:dyDescent="0.2">
      <c r="H683" s="5"/>
    </row>
    <row r="684" spans="8:8" ht="12.75" customHeight="1" x14ac:dyDescent="0.2">
      <c r="H684" s="5"/>
    </row>
    <row r="685" spans="8:8" ht="12.75" customHeight="1" x14ac:dyDescent="0.2">
      <c r="H685" s="5"/>
    </row>
    <row r="686" spans="8:8" ht="12.75" customHeight="1" x14ac:dyDescent="0.2">
      <c r="H686" s="5"/>
    </row>
    <row r="687" spans="8:8" ht="12.75" customHeight="1" x14ac:dyDescent="0.2">
      <c r="H687" s="5"/>
    </row>
    <row r="688" spans="8:8" ht="12.75" customHeight="1" x14ac:dyDescent="0.2">
      <c r="H688" s="5"/>
    </row>
    <row r="689" spans="8:8" ht="12.75" customHeight="1" x14ac:dyDescent="0.2">
      <c r="H689" s="5"/>
    </row>
    <row r="690" spans="8:8" ht="12.75" customHeight="1" x14ac:dyDescent="0.2">
      <c r="H690" s="5"/>
    </row>
    <row r="691" spans="8:8" ht="12.75" customHeight="1" x14ac:dyDescent="0.2">
      <c r="H691" s="5"/>
    </row>
    <row r="692" spans="8:8" ht="12.75" customHeight="1" x14ac:dyDescent="0.2">
      <c r="H692" s="5"/>
    </row>
    <row r="693" spans="8:8" ht="12.75" customHeight="1" x14ac:dyDescent="0.2">
      <c r="H693" s="5"/>
    </row>
    <row r="694" spans="8:8" ht="12.75" customHeight="1" x14ac:dyDescent="0.2">
      <c r="H694" s="5"/>
    </row>
    <row r="695" spans="8:8" ht="12.75" customHeight="1" x14ac:dyDescent="0.2">
      <c r="H695" s="5"/>
    </row>
    <row r="696" spans="8:8" ht="12.75" customHeight="1" x14ac:dyDescent="0.2">
      <c r="H696" s="5"/>
    </row>
    <row r="697" spans="8:8" ht="12.75" customHeight="1" x14ac:dyDescent="0.2">
      <c r="H697" s="5"/>
    </row>
    <row r="698" spans="8:8" ht="12.75" customHeight="1" x14ac:dyDescent="0.2">
      <c r="H698" s="5"/>
    </row>
    <row r="699" spans="8:8" ht="12.75" customHeight="1" x14ac:dyDescent="0.2">
      <c r="H699" s="5"/>
    </row>
    <row r="700" spans="8:8" ht="12.75" customHeight="1" x14ac:dyDescent="0.2">
      <c r="H700" s="5"/>
    </row>
    <row r="701" spans="8:8" ht="12.75" customHeight="1" x14ac:dyDescent="0.2">
      <c r="H701" s="5"/>
    </row>
    <row r="702" spans="8:8" ht="12.75" customHeight="1" x14ac:dyDescent="0.2">
      <c r="H702" s="5"/>
    </row>
    <row r="703" spans="8:8" ht="12.75" customHeight="1" x14ac:dyDescent="0.2">
      <c r="H703" s="5"/>
    </row>
    <row r="704" spans="8:8" ht="12.75" customHeight="1" x14ac:dyDescent="0.2">
      <c r="H704" s="5"/>
    </row>
    <row r="705" spans="8:8" ht="12.75" customHeight="1" x14ac:dyDescent="0.2">
      <c r="H705" s="5"/>
    </row>
    <row r="706" spans="8:8" ht="12.75" customHeight="1" x14ac:dyDescent="0.2">
      <c r="H706" s="5"/>
    </row>
    <row r="707" spans="8:8" ht="12.75" customHeight="1" x14ac:dyDescent="0.2">
      <c r="H707" s="5"/>
    </row>
    <row r="708" spans="8:8" ht="12.75" customHeight="1" x14ac:dyDescent="0.2">
      <c r="H708" s="5"/>
    </row>
    <row r="709" spans="8:8" ht="12.75" customHeight="1" x14ac:dyDescent="0.2">
      <c r="H709" s="5"/>
    </row>
    <row r="710" spans="8:8" ht="12.75" customHeight="1" x14ac:dyDescent="0.2">
      <c r="H710" s="5"/>
    </row>
    <row r="711" spans="8:8" ht="12.75" customHeight="1" x14ac:dyDescent="0.2">
      <c r="H711" s="5"/>
    </row>
    <row r="712" spans="8:8" ht="12.75" customHeight="1" x14ac:dyDescent="0.2">
      <c r="H712" s="5"/>
    </row>
    <row r="713" spans="8:8" ht="12.75" customHeight="1" x14ac:dyDescent="0.2">
      <c r="H713" s="5"/>
    </row>
    <row r="714" spans="8:8" ht="12.75" customHeight="1" x14ac:dyDescent="0.2">
      <c r="H714" s="5"/>
    </row>
    <row r="715" spans="8:8" ht="12.75" customHeight="1" x14ac:dyDescent="0.2">
      <c r="H715" s="5"/>
    </row>
    <row r="716" spans="8:8" ht="12.75" customHeight="1" x14ac:dyDescent="0.2">
      <c r="H716" s="5"/>
    </row>
    <row r="717" spans="8:8" ht="12.75" customHeight="1" x14ac:dyDescent="0.2">
      <c r="H717" s="5"/>
    </row>
    <row r="718" spans="8:8" ht="12.75" customHeight="1" x14ac:dyDescent="0.2">
      <c r="H718" s="5"/>
    </row>
    <row r="719" spans="8:8" ht="12.75" customHeight="1" x14ac:dyDescent="0.2">
      <c r="H719" s="5"/>
    </row>
    <row r="720" spans="8:8" ht="12.75" customHeight="1" x14ac:dyDescent="0.2">
      <c r="H720" s="5"/>
    </row>
    <row r="721" spans="8:8" ht="12.75" customHeight="1" x14ac:dyDescent="0.2">
      <c r="H721" s="5"/>
    </row>
    <row r="722" spans="8:8" ht="12.75" customHeight="1" x14ac:dyDescent="0.2">
      <c r="H722" s="5"/>
    </row>
    <row r="723" spans="8:8" ht="12.75" customHeight="1" x14ac:dyDescent="0.2">
      <c r="H723" s="5"/>
    </row>
    <row r="724" spans="8:8" ht="12.75" customHeight="1" x14ac:dyDescent="0.2">
      <c r="H724" s="5"/>
    </row>
    <row r="725" spans="8:8" ht="12.75" customHeight="1" x14ac:dyDescent="0.2">
      <c r="H725" s="5"/>
    </row>
    <row r="726" spans="8:8" ht="12.75" customHeight="1" x14ac:dyDescent="0.2">
      <c r="H726" s="5"/>
    </row>
    <row r="727" spans="8:8" ht="12.75" customHeight="1" x14ac:dyDescent="0.2">
      <c r="H727" s="5"/>
    </row>
    <row r="728" spans="8:8" ht="12.75" customHeight="1" x14ac:dyDescent="0.2">
      <c r="H728" s="5"/>
    </row>
    <row r="729" spans="8:8" ht="12.75" customHeight="1" x14ac:dyDescent="0.2">
      <c r="H729" s="5"/>
    </row>
    <row r="730" spans="8:8" ht="12.75" customHeight="1" x14ac:dyDescent="0.2">
      <c r="H730" s="5"/>
    </row>
    <row r="731" spans="8:8" ht="12.75" customHeight="1" x14ac:dyDescent="0.2">
      <c r="H731" s="5"/>
    </row>
    <row r="732" spans="8:8" ht="12.75" customHeight="1" x14ac:dyDescent="0.2">
      <c r="H732" s="5"/>
    </row>
    <row r="733" spans="8:8" ht="12.75" customHeight="1" x14ac:dyDescent="0.2">
      <c r="H733" s="5"/>
    </row>
    <row r="734" spans="8:8" ht="12.75" customHeight="1" x14ac:dyDescent="0.2">
      <c r="H734" s="5"/>
    </row>
    <row r="735" spans="8:8" ht="12.75" customHeight="1" x14ac:dyDescent="0.2">
      <c r="H735" s="5"/>
    </row>
    <row r="736" spans="8:8" ht="12.75" customHeight="1" x14ac:dyDescent="0.2">
      <c r="H736" s="5"/>
    </row>
    <row r="737" spans="8:8" ht="12.75" customHeight="1" x14ac:dyDescent="0.2">
      <c r="H737" s="5"/>
    </row>
    <row r="738" spans="8:8" ht="12.75" customHeight="1" x14ac:dyDescent="0.2">
      <c r="H738" s="5"/>
    </row>
    <row r="739" spans="8:8" ht="12.75" customHeight="1" x14ac:dyDescent="0.2">
      <c r="H739" s="5"/>
    </row>
    <row r="740" spans="8:8" ht="12.75" customHeight="1" x14ac:dyDescent="0.2">
      <c r="H740" s="5"/>
    </row>
    <row r="741" spans="8:8" ht="12.75" customHeight="1" x14ac:dyDescent="0.2">
      <c r="H741" s="5"/>
    </row>
    <row r="742" spans="8:8" ht="12.75" customHeight="1" x14ac:dyDescent="0.2">
      <c r="H742" s="5"/>
    </row>
    <row r="743" spans="8:8" ht="12.75" customHeight="1" x14ac:dyDescent="0.2">
      <c r="H743" s="5"/>
    </row>
    <row r="744" spans="8:8" ht="12.75" customHeight="1" x14ac:dyDescent="0.2">
      <c r="H744" s="5"/>
    </row>
    <row r="745" spans="8:8" ht="12.75" customHeight="1" x14ac:dyDescent="0.2">
      <c r="H745" s="5"/>
    </row>
    <row r="746" spans="8:8" ht="12.75" customHeight="1" x14ac:dyDescent="0.2">
      <c r="H746" s="5"/>
    </row>
    <row r="747" spans="8:8" ht="12.75" customHeight="1" x14ac:dyDescent="0.2">
      <c r="H747" s="5"/>
    </row>
    <row r="748" spans="8:8" ht="12.75" customHeight="1" x14ac:dyDescent="0.2">
      <c r="H748" s="5"/>
    </row>
    <row r="749" spans="8:8" ht="12.75" customHeight="1" x14ac:dyDescent="0.2">
      <c r="H749" s="5"/>
    </row>
    <row r="750" spans="8:8" ht="12.75" customHeight="1" x14ac:dyDescent="0.2">
      <c r="H750" s="5"/>
    </row>
    <row r="751" spans="8:8" ht="12.75" customHeight="1" x14ac:dyDescent="0.2">
      <c r="H751" s="5"/>
    </row>
    <row r="752" spans="8:8" ht="12.75" customHeight="1" x14ac:dyDescent="0.2">
      <c r="H752" s="5"/>
    </row>
    <row r="753" spans="8:8" ht="12.75" customHeight="1" x14ac:dyDescent="0.2">
      <c r="H753" s="5"/>
    </row>
    <row r="754" spans="8:8" ht="12.75" customHeight="1" x14ac:dyDescent="0.2">
      <c r="H754" s="5"/>
    </row>
    <row r="755" spans="8:8" ht="12.75" customHeight="1" x14ac:dyDescent="0.2">
      <c r="H755" s="5"/>
    </row>
    <row r="756" spans="8:8" ht="12.75" customHeight="1" x14ac:dyDescent="0.2">
      <c r="H756" s="5"/>
    </row>
    <row r="757" spans="8:8" ht="12.75" customHeight="1" x14ac:dyDescent="0.2">
      <c r="H757" s="5"/>
    </row>
    <row r="758" spans="8:8" ht="12.75" customHeight="1" x14ac:dyDescent="0.2">
      <c r="H758" s="5"/>
    </row>
    <row r="759" spans="8:8" ht="12.75" customHeight="1" x14ac:dyDescent="0.2">
      <c r="H759" s="5"/>
    </row>
    <row r="760" spans="8:8" ht="12.75" customHeight="1" x14ac:dyDescent="0.2">
      <c r="H760" s="5"/>
    </row>
    <row r="761" spans="8:8" ht="12.75" customHeight="1" x14ac:dyDescent="0.2">
      <c r="H761" s="5"/>
    </row>
    <row r="762" spans="8:8" ht="12.75" customHeight="1" x14ac:dyDescent="0.2">
      <c r="H762" s="5"/>
    </row>
    <row r="763" spans="8:8" ht="12.75" customHeight="1" x14ac:dyDescent="0.2">
      <c r="H763" s="5"/>
    </row>
    <row r="764" spans="8:8" ht="12.75" customHeight="1" x14ac:dyDescent="0.2">
      <c r="H764" s="5"/>
    </row>
    <row r="765" spans="8:8" ht="12.75" customHeight="1" x14ac:dyDescent="0.2">
      <c r="H765" s="5"/>
    </row>
    <row r="766" spans="8:8" ht="12.75" customHeight="1" x14ac:dyDescent="0.2">
      <c r="H766" s="5"/>
    </row>
    <row r="767" spans="8:8" ht="12.75" customHeight="1" x14ac:dyDescent="0.2">
      <c r="H767" s="5"/>
    </row>
    <row r="768" spans="8:8" ht="12.75" customHeight="1" x14ac:dyDescent="0.2">
      <c r="H768" s="5"/>
    </row>
    <row r="769" spans="8:8" ht="12.75" customHeight="1" x14ac:dyDescent="0.2">
      <c r="H769" s="5"/>
    </row>
    <row r="770" spans="8:8" ht="12.75" customHeight="1" x14ac:dyDescent="0.2">
      <c r="H770" s="5"/>
    </row>
    <row r="771" spans="8:8" ht="12.75" customHeight="1" x14ac:dyDescent="0.2">
      <c r="H771" s="5"/>
    </row>
    <row r="772" spans="8:8" ht="12.75" customHeight="1" x14ac:dyDescent="0.2">
      <c r="H772" s="5"/>
    </row>
    <row r="773" spans="8:8" ht="12.75" customHeight="1" x14ac:dyDescent="0.2">
      <c r="H773" s="5"/>
    </row>
    <row r="774" spans="8:8" ht="12.75" customHeight="1" x14ac:dyDescent="0.2">
      <c r="H774" s="5"/>
    </row>
    <row r="775" spans="8:8" ht="12.75" customHeight="1" x14ac:dyDescent="0.2">
      <c r="H775" s="5"/>
    </row>
    <row r="776" spans="8:8" ht="12.75" customHeight="1" x14ac:dyDescent="0.2">
      <c r="H776" s="5"/>
    </row>
    <row r="777" spans="8:8" ht="12.75" customHeight="1" x14ac:dyDescent="0.2">
      <c r="H777" s="5"/>
    </row>
    <row r="778" spans="8:8" ht="12.75" customHeight="1" x14ac:dyDescent="0.2">
      <c r="H778" s="5"/>
    </row>
    <row r="779" spans="8:8" ht="12.75" customHeight="1" x14ac:dyDescent="0.2">
      <c r="H779" s="5"/>
    </row>
    <row r="780" spans="8:8" ht="12.75" customHeight="1" x14ac:dyDescent="0.2">
      <c r="H780" s="5"/>
    </row>
    <row r="781" spans="8:8" ht="12.75" customHeight="1" x14ac:dyDescent="0.2">
      <c r="H781" s="5"/>
    </row>
    <row r="782" spans="8:8" ht="12.75" customHeight="1" x14ac:dyDescent="0.2">
      <c r="H782" s="5"/>
    </row>
    <row r="783" spans="8:8" ht="12.75" customHeight="1" x14ac:dyDescent="0.2">
      <c r="H783" s="5"/>
    </row>
    <row r="784" spans="8:8" ht="12.75" customHeight="1" x14ac:dyDescent="0.2">
      <c r="H784" s="5"/>
    </row>
    <row r="785" spans="8:8" ht="12.75" customHeight="1" x14ac:dyDescent="0.2">
      <c r="H785" s="5"/>
    </row>
    <row r="786" spans="8:8" ht="12.75" customHeight="1" x14ac:dyDescent="0.2">
      <c r="H786" s="5"/>
    </row>
    <row r="787" spans="8:8" ht="12.75" customHeight="1" x14ac:dyDescent="0.2">
      <c r="H787" s="5"/>
    </row>
    <row r="788" spans="8:8" ht="12.75" customHeight="1" x14ac:dyDescent="0.2">
      <c r="H788" s="5"/>
    </row>
    <row r="789" spans="8:8" ht="12.75" customHeight="1" x14ac:dyDescent="0.2">
      <c r="H789" s="5"/>
    </row>
    <row r="790" spans="8:8" ht="12.75" customHeight="1" x14ac:dyDescent="0.2">
      <c r="H790" s="5"/>
    </row>
    <row r="791" spans="8:8" ht="12.75" customHeight="1" x14ac:dyDescent="0.2">
      <c r="H791" s="5"/>
    </row>
    <row r="792" spans="8:8" ht="12.75" customHeight="1" x14ac:dyDescent="0.2">
      <c r="H792" s="5"/>
    </row>
    <row r="793" spans="8:8" ht="12.75" customHeight="1" x14ac:dyDescent="0.2">
      <c r="H793" s="5"/>
    </row>
    <row r="794" spans="8:8" ht="12.75" customHeight="1" x14ac:dyDescent="0.2">
      <c r="H794" s="5"/>
    </row>
    <row r="795" spans="8:8" ht="12.75" customHeight="1" x14ac:dyDescent="0.2">
      <c r="H795" s="5"/>
    </row>
    <row r="796" spans="8:8" ht="12.75" customHeight="1" x14ac:dyDescent="0.2">
      <c r="H796" s="5"/>
    </row>
    <row r="797" spans="8:8" ht="12.75" customHeight="1" x14ac:dyDescent="0.2">
      <c r="H797" s="5"/>
    </row>
    <row r="798" spans="8:8" ht="12.75" customHeight="1" x14ac:dyDescent="0.2">
      <c r="H798" s="5"/>
    </row>
    <row r="799" spans="8:8" ht="12.75" customHeight="1" x14ac:dyDescent="0.2">
      <c r="H799" s="5"/>
    </row>
    <row r="800" spans="8:8" ht="12.75" customHeight="1" x14ac:dyDescent="0.2">
      <c r="H800" s="5"/>
    </row>
    <row r="801" spans="8:8" ht="12.75" customHeight="1" x14ac:dyDescent="0.2">
      <c r="H801" s="5"/>
    </row>
    <row r="802" spans="8:8" ht="12.75" customHeight="1" x14ac:dyDescent="0.2">
      <c r="H802" s="5"/>
    </row>
    <row r="803" spans="8:8" ht="12.75" customHeight="1" x14ac:dyDescent="0.2">
      <c r="H803" s="5"/>
    </row>
    <row r="804" spans="8:8" ht="12.75" customHeight="1" x14ac:dyDescent="0.2">
      <c r="H804" s="5"/>
    </row>
    <row r="805" spans="8:8" ht="12.75" customHeight="1" x14ac:dyDescent="0.2">
      <c r="H805" s="5"/>
    </row>
    <row r="806" spans="8:8" ht="12.75" customHeight="1" x14ac:dyDescent="0.2">
      <c r="H806" s="5"/>
    </row>
    <row r="807" spans="8:8" ht="12.75" customHeight="1" x14ac:dyDescent="0.2">
      <c r="H807" s="5"/>
    </row>
    <row r="808" spans="8:8" ht="12.75" customHeight="1" x14ac:dyDescent="0.2">
      <c r="H808" s="5"/>
    </row>
    <row r="809" spans="8:8" ht="12.75" customHeight="1" x14ac:dyDescent="0.2">
      <c r="H809" s="5"/>
    </row>
    <row r="810" spans="8:8" ht="12.75" customHeight="1" x14ac:dyDescent="0.2">
      <c r="H810" s="5"/>
    </row>
    <row r="811" spans="8:8" ht="12.75" customHeight="1" x14ac:dyDescent="0.2">
      <c r="H811" s="5"/>
    </row>
    <row r="812" spans="8:8" ht="12.75" customHeight="1" x14ac:dyDescent="0.2">
      <c r="H812" s="5"/>
    </row>
    <row r="813" spans="8:8" ht="12.75" customHeight="1" x14ac:dyDescent="0.2">
      <c r="H813" s="5"/>
    </row>
    <row r="814" spans="8:8" ht="12.75" customHeight="1" x14ac:dyDescent="0.2">
      <c r="H814" s="5"/>
    </row>
    <row r="815" spans="8:8" ht="12.75" customHeight="1" x14ac:dyDescent="0.2">
      <c r="H815" s="5"/>
    </row>
    <row r="816" spans="8:8" ht="12.75" customHeight="1" x14ac:dyDescent="0.2">
      <c r="H816" s="5"/>
    </row>
    <row r="817" spans="8:8" ht="12.75" customHeight="1" x14ac:dyDescent="0.2">
      <c r="H817" s="5"/>
    </row>
    <row r="818" spans="8:8" ht="12.75" customHeight="1" x14ac:dyDescent="0.2">
      <c r="H818" s="5"/>
    </row>
    <row r="819" spans="8:8" ht="12.75" customHeight="1" x14ac:dyDescent="0.2">
      <c r="H819" s="5"/>
    </row>
    <row r="820" spans="8:8" ht="12.75" customHeight="1" x14ac:dyDescent="0.2">
      <c r="H820" s="5"/>
    </row>
    <row r="821" spans="8:8" ht="12.75" customHeight="1" x14ac:dyDescent="0.2">
      <c r="H821" s="5"/>
    </row>
    <row r="822" spans="8:8" ht="12.75" customHeight="1" x14ac:dyDescent="0.2">
      <c r="H822" s="5"/>
    </row>
    <row r="823" spans="8:8" ht="12.75" customHeight="1" x14ac:dyDescent="0.2">
      <c r="H823" s="5"/>
    </row>
    <row r="824" spans="8:8" ht="12.75" customHeight="1" x14ac:dyDescent="0.2">
      <c r="H824" s="5"/>
    </row>
    <row r="825" spans="8:8" ht="12.75" customHeight="1" x14ac:dyDescent="0.2">
      <c r="H825" s="5"/>
    </row>
    <row r="826" spans="8:8" ht="12.75" customHeight="1" x14ac:dyDescent="0.2">
      <c r="H826" s="5"/>
    </row>
    <row r="827" spans="8:8" ht="12.75" customHeight="1" x14ac:dyDescent="0.2">
      <c r="H827" s="5"/>
    </row>
    <row r="828" spans="8:8" ht="12.75" customHeight="1" x14ac:dyDescent="0.2">
      <c r="H828" s="5"/>
    </row>
    <row r="829" spans="8:8" ht="12.75" customHeight="1" x14ac:dyDescent="0.2">
      <c r="H829" s="5"/>
    </row>
    <row r="830" spans="8:8" ht="12.75" customHeight="1" x14ac:dyDescent="0.2">
      <c r="H830" s="5"/>
    </row>
    <row r="831" spans="8:8" ht="12.75" customHeight="1" x14ac:dyDescent="0.2">
      <c r="H831" s="5"/>
    </row>
    <row r="832" spans="8:8" ht="12.75" customHeight="1" x14ac:dyDescent="0.2">
      <c r="H832" s="5"/>
    </row>
    <row r="833" spans="8:8" ht="12.75" customHeight="1" x14ac:dyDescent="0.2">
      <c r="H833" s="5"/>
    </row>
    <row r="834" spans="8:8" ht="12.75" customHeight="1" x14ac:dyDescent="0.2">
      <c r="H834" s="5"/>
    </row>
    <row r="835" spans="8:8" ht="12.75" customHeight="1" x14ac:dyDescent="0.2">
      <c r="H835" s="5"/>
    </row>
    <row r="836" spans="8:8" ht="12.75" customHeight="1" x14ac:dyDescent="0.2">
      <c r="H836" s="5"/>
    </row>
    <row r="837" spans="8:8" ht="12.75" customHeight="1" x14ac:dyDescent="0.2">
      <c r="H837" s="5"/>
    </row>
    <row r="838" spans="8:8" ht="12.75" customHeight="1" x14ac:dyDescent="0.2">
      <c r="H838" s="5"/>
    </row>
    <row r="839" spans="8:8" ht="12.75" customHeight="1" x14ac:dyDescent="0.2">
      <c r="H839" s="5"/>
    </row>
    <row r="840" spans="8:8" ht="12.75" customHeight="1" x14ac:dyDescent="0.2">
      <c r="H840" s="5"/>
    </row>
    <row r="841" spans="8:8" ht="12.75" customHeight="1" x14ac:dyDescent="0.2">
      <c r="H841" s="5"/>
    </row>
    <row r="842" spans="8:8" ht="12.75" customHeight="1" x14ac:dyDescent="0.2">
      <c r="H842" s="5"/>
    </row>
    <row r="843" spans="8:8" ht="12.75" customHeight="1" x14ac:dyDescent="0.2">
      <c r="H843" s="5"/>
    </row>
    <row r="844" spans="8:8" ht="12.75" customHeight="1" x14ac:dyDescent="0.2">
      <c r="H844" s="5"/>
    </row>
    <row r="845" spans="8:8" ht="12.75" customHeight="1" x14ac:dyDescent="0.2">
      <c r="H845" s="5"/>
    </row>
    <row r="846" spans="8:8" ht="12.75" customHeight="1" x14ac:dyDescent="0.2">
      <c r="H846" s="5"/>
    </row>
    <row r="847" spans="8:8" ht="12.75" customHeight="1" x14ac:dyDescent="0.2">
      <c r="H847" s="5"/>
    </row>
    <row r="848" spans="8:8" ht="12.75" customHeight="1" x14ac:dyDescent="0.2">
      <c r="H848" s="5"/>
    </row>
    <row r="849" spans="8:8" ht="12.75" customHeight="1" x14ac:dyDescent="0.2">
      <c r="H849" s="5"/>
    </row>
    <row r="850" spans="8:8" ht="12.75" customHeight="1" x14ac:dyDescent="0.2">
      <c r="H850" s="5"/>
    </row>
    <row r="851" spans="8:8" ht="12.75" customHeight="1" x14ac:dyDescent="0.2">
      <c r="H851" s="5"/>
    </row>
    <row r="852" spans="8:8" ht="12.75" customHeight="1" x14ac:dyDescent="0.2">
      <c r="H852" s="5"/>
    </row>
    <row r="853" spans="8:8" ht="12.75" customHeight="1" x14ac:dyDescent="0.2">
      <c r="H853" s="5"/>
    </row>
    <row r="854" spans="8:8" ht="12.75" customHeight="1" x14ac:dyDescent="0.2">
      <c r="H854" s="5"/>
    </row>
    <row r="855" spans="8:8" ht="12.75" customHeight="1" x14ac:dyDescent="0.2">
      <c r="H855" s="5"/>
    </row>
    <row r="856" spans="8:8" ht="12.75" customHeight="1" x14ac:dyDescent="0.2">
      <c r="H856" s="5"/>
    </row>
    <row r="857" spans="8:8" ht="12.75" customHeight="1" x14ac:dyDescent="0.2">
      <c r="H857" s="5"/>
    </row>
    <row r="858" spans="8:8" ht="12.75" customHeight="1" x14ac:dyDescent="0.2">
      <c r="H858" s="5"/>
    </row>
    <row r="859" spans="8:8" ht="12.75" customHeight="1" x14ac:dyDescent="0.2">
      <c r="H859" s="5"/>
    </row>
    <row r="860" spans="8:8" ht="12.75" customHeight="1" x14ac:dyDescent="0.2">
      <c r="H860" s="5"/>
    </row>
    <row r="861" spans="8:8" ht="12.75" customHeight="1" x14ac:dyDescent="0.2">
      <c r="H861" s="5"/>
    </row>
    <row r="862" spans="8:8" ht="12.75" customHeight="1" x14ac:dyDescent="0.2">
      <c r="H862" s="5"/>
    </row>
    <row r="863" spans="8:8" ht="12.75" customHeight="1" x14ac:dyDescent="0.2">
      <c r="H863" s="5"/>
    </row>
    <row r="864" spans="8:8" ht="12.75" customHeight="1" x14ac:dyDescent="0.2">
      <c r="H864" s="5"/>
    </row>
    <row r="865" spans="8:8" ht="12.75" customHeight="1" x14ac:dyDescent="0.2">
      <c r="H865" s="5"/>
    </row>
    <row r="866" spans="8:8" ht="12.75" customHeight="1" x14ac:dyDescent="0.2">
      <c r="H866" s="5"/>
    </row>
    <row r="867" spans="8:8" ht="12.75" customHeight="1" x14ac:dyDescent="0.2">
      <c r="H867" s="5"/>
    </row>
    <row r="868" spans="8:8" ht="12.75" customHeight="1" x14ac:dyDescent="0.2">
      <c r="H868" s="5"/>
    </row>
    <row r="869" spans="8:8" ht="12.75" customHeight="1" x14ac:dyDescent="0.2">
      <c r="H869" s="5"/>
    </row>
    <row r="870" spans="8:8" ht="12.75" customHeight="1" x14ac:dyDescent="0.2">
      <c r="H870" s="5"/>
    </row>
    <row r="871" spans="8:8" ht="12.75" customHeight="1" x14ac:dyDescent="0.2">
      <c r="H871" s="5"/>
    </row>
    <row r="872" spans="8:8" ht="12.75" customHeight="1" x14ac:dyDescent="0.2">
      <c r="H872" s="5"/>
    </row>
    <row r="873" spans="8:8" ht="12.75" customHeight="1" x14ac:dyDescent="0.2">
      <c r="H873" s="5"/>
    </row>
    <row r="874" spans="8:8" ht="12.75" customHeight="1" x14ac:dyDescent="0.2">
      <c r="H874" s="5"/>
    </row>
    <row r="875" spans="8:8" ht="12.75" customHeight="1" x14ac:dyDescent="0.2">
      <c r="H875" s="5"/>
    </row>
    <row r="876" spans="8:8" ht="12.75" customHeight="1" x14ac:dyDescent="0.2">
      <c r="H876" s="5"/>
    </row>
    <row r="877" spans="8:8" ht="12.75" customHeight="1" x14ac:dyDescent="0.2">
      <c r="H877" s="5"/>
    </row>
    <row r="878" spans="8:8" ht="12.75" customHeight="1" x14ac:dyDescent="0.2">
      <c r="H878" s="5"/>
    </row>
    <row r="879" spans="8:8" ht="12.75" customHeight="1" x14ac:dyDescent="0.2">
      <c r="H879" s="5"/>
    </row>
    <row r="880" spans="8:8" ht="12.75" customHeight="1" x14ac:dyDescent="0.2">
      <c r="H880" s="5"/>
    </row>
    <row r="881" spans="8:8" ht="12.75" customHeight="1" x14ac:dyDescent="0.2">
      <c r="H881" s="5"/>
    </row>
    <row r="882" spans="8:8" ht="12.75" customHeight="1" x14ac:dyDescent="0.2">
      <c r="H882" s="5"/>
    </row>
    <row r="883" spans="8:8" ht="12.75" customHeight="1" x14ac:dyDescent="0.2">
      <c r="H883" s="5"/>
    </row>
    <row r="884" spans="8:8" ht="12.75" customHeight="1" x14ac:dyDescent="0.2">
      <c r="H884" s="5"/>
    </row>
    <row r="885" spans="8:8" ht="12.75" customHeight="1" x14ac:dyDescent="0.2">
      <c r="H885" s="5"/>
    </row>
    <row r="886" spans="8:8" ht="12.75" customHeight="1" x14ac:dyDescent="0.2">
      <c r="H886" s="5"/>
    </row>
    <row r="887" spans="8:8" ht="12.75" customHeight="1" x14ac:dyDescent="0.2">
      <c r="H887" s="5"/>
    </row>
    <row r="888" spans="8:8" ht="12.75" customHeight="1" x14ac:dyDescent="0.2">
      <c r="H888" s="5"/>
    </row>
    <row r="889" spans="8:8" ht="12.75" customHeight="1" x14ac:dyDescent="0.2">
      <c r="H889" s="5"/>
    </row>
    <row r="890" spans="8:8" ht="12.75" customHeight="1" x14ac:dyDescent="0.2">
      <c r="H890" s="5"/>
    </row>
    <row r="891" spans="8:8" ht="12.75" customHeight="1" x14ac:dyDescent="0.2">
      <c r="H891" s="5"/>
    </row>
    <row r="892" spans="8:8" ht="12.75" customHeight="1" x14ac:dyDescent="0.2">
      <c r="H892" s="5"/>
    </row>
    <row r="893" spans="8:8" ht="12.75" customHeight="1" x14ac:dyDescent="0.2">
      <c r="H893" s="5"/>
    </row>
    <row r="894" spans="8:8" ht="12.75" customHeight="1" x14ac:dyDescent="0.2">
      <c r="H894" s="5"/>
    </row>
    <row r="895" spans="8:8" ht="12.75" customHeight="1" x14ac:dyDescent="0.2">
      <c r="H895" s="5"/>
    </row>
    <row r="896" spans="8:8" ht="12.75" customHeight="1" x14ac:dyDescent="0.2">
      <c r="H896" s="5"/>
    </row>
    <row r="897" spans="8:8" ht="12.75" customHeight="1" x14ac:dyDescent="0.2">
      <c r="H897" s="5"/>
    </row>
    <row r="898" spans="8:8" ht="12.75" customHeight="1" x14ac:dyDescent="0.2">
      <c r="H898" s="5"/>
    </row>
    <row r="899" spans="8:8" ht="12.75" customHeight="1" x14ac:dyDescent="0.2">
      <c r="H899" s="5"/>
    </row>
    <row r="900" spans="8:8" ht="12.75" customHeight="1" x14ac:dyDescent="0.2">
      <c r="H900" s="5"/>
    </row>
    <row r="901" spans="8:8" ht="12.75" customHeight="1" x14ac:dyDescent="0.2">
      <c r="H901" s="5"/>
    </row>
    <row r="902" spans="8:8" ht="12.75" customHeight="1" x14ac:dyDescent="0.2">
      <c r="H902" s="5"/>
    </row>
    <row r="903" spans="8:8" ht="12.75" customHeight="1" x14ac:dyDescent="0.2">
      <c r="H903" s="5"/>
    </row>
    <row r="904" spans="8:8" ht="12.75" customHeight="1" x14ac:dyDescent="0.2">
      <c r="H904" s="5"/>
    </row>
    <row r="905" spans="8:8" ht="12.75" customHeight="1" x14ac:dyDescent="0.2">
      <c r="H905" s="5"/>
    </row>
    <row r="906" spans="8:8" ht="12.75" customHeight="1" x14ac:dyDescent="0.2">
      <c r="H906" s="5"/>
    </row>
    <row r="907" spans="8:8" ht="12.75" customHeight="1" x14ac:dyDescent="0.2">
      <c r="H907" s="5"/>
    </row>
    <row r="908" spans="8:8" ht="12.75" customHeight="1" x14ac:dyDescent="0.2">
      <c r="H908" s="5"/>
    </row>
    <row r="909" spans="8:8" ht="12.75" customHeight="1" x14ac:dyDescent="0.2">
      <c r="H909" s="5"/>
    </row>
    <row r="910" spans="8:8" ht="12.75" customHeight="1" x14ac:dyDescent="0.2">
      <c r="H910" s="5"/>
    </row>
    <row r="911" spans="8:8" ht="12.75" customHeight="1" x14ac:dyDescent="0.2">
      <c r="H911" s="5"/>
    </row>
    <row r="912" spans="8:8" ht="12.75" customHeight="1" x14ac:dyDescent="0.2">
      <c r="H912" s="5"/>
    </row>
    <row r="913" spans="8:8" ht="12.75" customHeight="1" x14ac:dyDescent="0.2">
      <c r="H913" s="5"/>
    </row>
    <row r="914" spans="8:8" ht="12.75" customHeight="1" x14ac:dyDescent="0.2">
      <c r="H914" s="5"/>
    </row>
    <row r="915" spans="8:8" ht="12.75" customHeight="1" x14ac:dyDescent="0.2">
      <c r="H915" s="5"/>
    </row>
    <row r="916" spans="8:8" ht="12.75" customHeight="1" x14ac:dyDescent="0.2">
      <c r="H916" s="5"/>
    </row>
    <row r="917" spans="8:8" ht="12.75" customHeight="1" x14ac:dyDescent="0.2">
      <c r="H917" s="5"/>
    </row>
    <row r="918" spans="8:8" ht="12.75" customHeight="1" x14ac:dyDescent="0.2">
      <c r="H918" s="5"/>
    </row>
    <row r="919" spans="8:8" ht="12.75" customHeight="1" x14ac:dyDescent="0.2">
      <c r="H919" s="5"/>
    </row>
    <row r="920" spans="8:8" ht="12.75" customHeight="1" x14ac:dyDescent="0.2">
      <c r="H920" s="5"/>
    </row>
    <row r="921" spans="8:8" ht="12.75" customHeight="1" x14ac:dyDescent="0.2">
      <c r="H921" s="5"/>
    </row>
    <row r="922" spans="8:8" ht="12.75" customHeight="1" x14ac:dyDescent="0.2">
      <c r="H922" s="5"/>
    </row>
    <row r="923" spans="8:8" ht="12.75" customHeight="1" x14ac:dyDescent="0.2">
      <c r="H923" s="5"/>
    </row>
    <row r="924" spans="8:8" ht="12.75" customHeight="1" x14ac:dyDescent="0.2">
      <c r="H924" s="5"/>
    </row>
    <row r="925" spans="8:8" ht="12.75" customHeight="1" x14ac:dyDescent="0.2">
      <c r="H925" s="5"/>
    </row>
    <row r="926" spans="8:8" ht="12.75" customHeight="1" x14ac:dyDescent="0.2">
      <c r="H926" s="5"/>
    </row>
    <row r="927" spans="8:8" ht="12.75" customHeight="1" x14ac:dyDescent="0.2">
      <c r="H927" s="5"/>
    </row>
    <row r="928" spans="8:8" ht="12.75" customHeight="1" x14ac:dyDescent="0.2">
      <c r="H928" s="5"/>
    </row>
    <row r="929" spans="8:8" ht="12.75" customHeight="1" x14ac:dyDescent="0.2">
      <c r="H929" s="5"/>
    </row>
    <row r="930" spans="8:8" ht="12.75" customHeight="1" x14ac:dyDescent="0.2">
      <c r="H930" s="5"/>
    </row>
    <row r="931" spans="8:8" ht="12.75" customHeight="1" x14ac:dyDescent="0.2">
      <c r="H931" s="5"/>
    </row>
    <row r="932" spans="8:8" ht="12.75" customHeight="1" x14ac:dyDescent="0.2">
      <c r="H932" s="5"/>
    </row>
    <row r="933" spans="8:8" ht="12.75" customHeight="1" x14ac:dyDescent="0.2">
      <c r="H933" s="5"/>
    </row>
    <row r="934" spans="8:8" ht="12.75" customHeight="1" x14ac:dyDescent="0.2">
      <c r="H934" s="5"/>
    </row>
    <row r="935" spans="8:8" ht="12.75" customHeight="1" x14ac:dyDescent="0.2">
      <c r="H935" s="5"/>
    </row>
    <row r="936" spans="8:8" ht="12.75" customHeight="1" x14ac:dyDescent="0.2">
      <c r="H936" s="5"/>
    </row>
    <row r="937" spans="8:8" ht="12.75" customHeight="1" x14ac:dyDescent="0.2">
      <c r="H937" s="5"/>
    </row>
    <row r="938" spans="8:8" ht="12.75" customHeight="1" x14ac:dyDescent="0.2">
      <c r="H938" s="5"/>
    </row>
    <row r="939" spans="8:8" ht="12.75" customHeight="1" x14ac:dyDescent="0.2">
      <c r="H939" s="5"/>
    </row>
    <row r="940" spans="8:8" ht="12.75" customHeight="1" x14ac:dyDescent="0.2">
      <c r="H940" s="5"/>
    </row>
  </sheetData>
  <sheetProtection password="CD78" sheet="1" objects="1" scenarios="1" formatCells="0"/>
  <mergeCells count="9">
    <mergeCell ref="H2:H4"/>
    <mergeCell ref="A2:A4"/>
    <mergeCell ref="B2:B4"/>
    <mergeCell ref="C2:C4"/>
    <mergeCell ref="E3:E4"/>
    <mergeCell ref="F3:F4"/>
    <mergeCell ref="G3:G4"/>
    <mergeCell ref="F2:G2"/>
    <mergeCell ref="D2:D4"/>
  </mergeCells>
  <phoneticPr fontId="0" type="noConversion"/>
  <dataValidations xWindow="278" yWindow="354" count="1">
    <dataValidation type="date" operator="greaterThan" allowBlank="1" showInputMessage="1" showErrorMessage="1" error="DATA INCORRECTA" sqref="B5:C124" xr:uid="{00000000-0002-0000-0200-000000000000}">
      <formula1>14611</formula1>
    </dataValidation>
  </dataValidations>
  <pageMargins left="0.75" right="0.75" top="0.15748031496062992" bottom="0.98425196850393704" header="0" footer="0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J69"/>
  <sheetViews>
    <sheetView topLeftCell="G1" workbookViewId="0">
      <selection activeCell="G1" sqref="G1"/>
    </sheetView>
  </sheetViews>
  <sheetFormatPr defaultColWidth="9.140625" defaultRowHeight="12.75" x14ac:dyDescent="0.2"/>
  <cols>
    <col min="1" max="6" width="11.42578125" style="7" hidden="1" customWidth="1"/>
    <col min="7" max="7" width="33" style="7" bestFit="1" customWidth="1"/>
    <col min="8" max="8" width="15.5703125" style="7" customWidth="1"/>
    <col min="9" max="16384" width="9.140625" style="7"/>
  </cols>
  <sheetData>
    <row r="1" spans="1:10" x14ac:dyDescent="0.2">
      <c r="A1" s="7" t="s">
        <v>8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13</v>
      </c>
      <c r="G1" s="10" t="s">
        <v>19</v>
      </c>
      <c r="H1" s="11" t="e">
        <f>IF('ED-1'!#REF!="","FALTA DATA",'ED-1'!#REF!)</f>
        <v>#REF!</v>
      </c>
      <c r="I1" s="12" t="e">
        <f>SUM(CL3CAPPENDENT)</f>
        <v>#NAME?</v>
      </c>
    </row>
    <row r="2" spans="1:10" x14ac:dyDescent="0.2">
      <c r="A2" s="7" t="e">
        <f>IF(CL0ORGAN="",1," ")</f>
        <v>#NAME?</v>
      </c>
      <c r="D2" s="7" t="e">
        <f>IF(CL2EXPSUB="",1," ")</f>
        <v>#NAME?</v>
      </c>
      <c r="F2" s="8" t="e">
        <f>IF(CL4DATAAPROVLIQ="",1,IF(CL4DATAAPROVLIQ=0,2," "))</f>
        <v>#NAME?</v>
      </c>
      <c r="G2" s="10" t="s">
        <v>21</v>
      </c>
      <c r="H2" s="10"/>
      <c r="I2" s="12" t="e">
        <f>CL2IMPORT</f>
        <v>#NAME?</v>
      </c>
    </row>
    <row r="3" spans="1:10" x14ac:dyDescent="0.2">
      <c r="A3" s="7" t="e">
        <f>IF(CL0DATAAPROVACIO="",1," ")</f>
        <v>#NAME?</v>
      </c>
      <c r="D3" s="7" t="e">
        <f>IF(CL2NATURALESA="",1," ")</f>
        <v>#NAME?</v>
      </c>
      <c r="F3" s="8" t="e">
        <f>IF(CL4DATAAPROVPRES="",1,IF(CL4DATAAPROVPRES=0,2," "))</f>
        <v>#NAME?</v>
      </c>
      <c r="G3" s="10" t="s">
        <v>22</v>
      </c>
      <c r="H3" s="10"/>
      <c r="I3" s="12" t="e">
        <f>I1-I2</f>
        <v>#NAME?</v>
      </c>
    </row>
    <row r="4" spans="1:10" x14ac:dyDescent="0.2">
      <c r="A4" s="7">
        <f>IF(CL0EXPEDIENT="",1,IF(CL0EXPEDIENT&lt;&gt;"",2," "))</f>
        <v>2</v>
      </c>
      <c r="D4" s="7" t="e">
        <f>IF(CL2ENTBEN="",1," ")</f>
        <v>#NAME?</v>
      </c>
      <c r="F4" s="8" t="e">
        <f>IF(CL4DATATRAMESALIQ="",1,IF(CL4DATATRAMESALIQ=0,2," "))</f>
        <v>#NAME?</v>
      </c>
      <c r="G4" s="10" t="s">
        <v>23</v>
      </c>
      <c r="H4" s="11" t="e">
        <f>IF(CL4RLDVDATAREF="","FALTA DATA",CL4RLDVDATAREF)</f>
        <v>#NAME?</v>
      </c>
      <c r="I4" s="12" t="e">
        <f>CL4RLDVCREDLT</f>
        <v>#NAME?</v>
      </c>
    </row>
    <row r="5" spans="1:10" x14ac:dyDescent="0.2">
      <c r="A5" s="7" t="str">
        <f>IF(CL0ENTITAT="",1," ")</f>
        <v xml:space="preserve"> </v>
      </c>
      <c r="D5" s="7" t="e">
        <f>IF(CL2IMPORT="",1," ")</f>
        <v>#NAME?</v>
      </c>
      <c r="F5" s="8" t="e">
        <f>IF(CL4DATATRAMESAPRES="",1,IF(CL4DATATRAMESAPRES=0,2," "))</f>
        <v>#NAME?</v>
      </c>
      <c r="G5" s="13"/>
      <c r="H5" s="13"/>
      <c r="I5" s="12"/>
    </row>
    <row r="6" spans="1:10" x14ac:dyDescent="0.2">
      <c r="D6" s="7" t="e">
        <f>IF(CL2CARENCIA="",1," ")</f>
        <v>#NAME?</v>
      </c>
      <c r="F6" s="8" t="e">
        <f>IF(CL4DVCREDAVACT="",1,IF(CL4DVCREDAVACT=0,2," "))</f>
        <v>#NAME?</v>
      </c>
      <c r="G6" s="10" t="s">
        <v>24</v>
      </c>
      <c r="H6" s="13"/>
      <c r="I6" s="12" t="e">
        <f>CL4EIC01+CL4EIC02+CL4EIC03+CL4EIC04+CL4EIC05-CL4EICD3-CL4EDC01-CL4EDC02-CL4EDC03-CL4EDC04-CL4EDC09</f>
        <v>#NAME?</v>
      </c>
    </row>
    <row r="7" spans="1:10" x14ac:dyDescent="0.2">
      <c r="D7" s="7" t="e">
        <f>IF(CL2AMORTITZACIO="",1," ")</f>
        <v>#NAME?</v>
      </c>
      <c r="F7" s="8" t="e">
        <f>IF(CL4DVCREDAVACTEXACTUAL="",1,IF(CL4DVCREDAVACTEXACTUAL=0,2," "))</f>
        <v>#NAME?</v>
      </c>
      <c r="G7" s="13"/>
      <c r="H7" s="13"/>
      <c r="I7" s="12"/>
    </row>
    <row r="8" spans="1:10" x14ac:dyDescent="0.2">
      <c r="D8" s="7" t="e">
        <f>IF(CL2PERIODICITATAMORT="",1," ")</f>
        <v>#NAME?</v>
      </c>
      <c r="F8" s="8" t="e">
        <f>IF(CL4DVCREDAVALT="",1,IF(CL4DVCREDAVALT=0,2," "))</f>
        <v>#NAME?</v>
      </c>
      <c r="G8" s="10" t="s">
        <v>20</v>
      </c>
      <c r="H8" s="13"/>
      <c r="I8" s="12" t="e">
        <f>CL4DVCREDLT+CL4EIC09-CL4EDC09-CL4DVCREDLTEXACTUAL</f>
        <v>#NAME?</v>
      </c>
    </row>
    <row r="9" spans="1:10" x14ac:dyDescent="0.2">
      <c r="D9" s="7" t="e">
        <f>IF(CL2AJUST="",1," ")</f>
        <v>#NAME?</v>
      </c>
      <c r="F9" s="8" t="e">
        <f>IF(CL4DVCREDAVALTEXACTUAL="",1,IF(CL4DVCREDAVALTEXACTUAL=0,2," "))</f>
        <v>#NAME?</v>
      </c>
      <c r="G9" s="9" t="s">
        <v>27</v>
      </c>
      <c r="I9" s="14" t="str">
        <f>IF(+ISERROR(I8/CL4DVCREDLTEXACTUAL),"",I8/CL4DVCREDLTEXACTUAL)</f>
        <v/>
      </c>
      <c r="J9" s="13"/>
    </row>
    <row r="10" spans="1:10" x14ac:dyDescent="0.2">
      <c r="D10" s="7" t="e">
        <f>IF(CL2SISTAMORT="",1," ")</f>
        <v>#NAME?</v>
      </c>
      <c r="F10" s="8" t="e">
        <f>IF(CL4DVCREDCT="",1,IF(CL4DVCREDCT=0,2," "))</f>
        <v>#NAME?</v>
      </c>
      <c r="G10" s="9" t="s">
        <v>25</v>
      </c>
      <c r="I10" s="12" t="e">
        <f>CL4EIC01+CL4EIC02+CL4EIC03+CL4EIC04+CL4EIC05+CL4EIC06+CL4EIC07-CL4EDC01-CL4EDC02-CL4EDC03-CL4EDC04-CL4EDC06-CL4EDC07</f>
        <v>#NAME?</v>
      </c>
    </row>
    <row r="11" spans="1:10" x14ac:dyDescent="0.2">
      <c r="D11" s="7" t="e">
        <f>IF(CL2TIPUSINTERESINICIAL="",1," ")</f>
        <v>#NAME?</v>
      </c>
      <c r="F11" s="8" t="e">
        <f>IF(CL4DVCREDCTEXACTUAL="",1,IF(CL4DVCREDCTEXACTUAL=0,2," "))</f>
        <v>#NAME?</v>
      </c>
      <c r="G11" s="9"/>
    </row>
    <row r="12" spans="1:10" x14ac:dyDescent="0.2">
      <c r="D12" s="7" t="e">
        <f>IF(CL2PERIODEVIGINICIAL="",1," ")</f>
        <v>#NAME?</v>
      </c>
      <c r="F12" s="8" t="e">
        <f>IF(CL4DVCREDLT="",1,IF(CL4DVCREDLT=0,2," "))</f>
        <v>#NAME?</v>
      </c>
      <c r="G12" s="10" t="s">
        <v>26</v>
      </c>
      <c r="I12" s="10" t="e">
        <f>CL4EIC01+CL4EIC02+CL4EIC03+CL4EIC04+CL4EIC05+CL4EIC06+CL4EIC07+CL4EIC08+CL4EIC09-CL4EDC01-CL4EDC02-CL4EDC03-CL4EDC04-CL4EDC06-CL4EDC07-CL4EDC08-CL4EDC09</f>
        <v>#NAME?</v>
      </c>
    </row>
    <row r="13" spans="1:10" x14ac:dyDescent="0.2">
      <c r="D13" s="7" t="e">
        <f>IF(CL2INDEX="",1," ")</f>
        <v>#NAME?</v>
      </c>
      <c r="F13" s="8" t="e">
        <f>IF(CL4DVCREDLTEXACTUAL="",1,IF(CL4DVCREDLTEXACTUAL=0,2," "))</f>
        <v>#NAME?</v>
      </c>
      <c r="G13" s="9"/>
    </row>
    <row r="14" spans="1:10" x14ac:dyDescent="0.2">
      <c r="D14" s="7" t="e">
        <f>IF(CL2DIFERENCIAL="",1," ")</f>
        <v>#NAME?</v>
      </c>
      <c r="F14" s="8" t="e">
        <f>IF(CL4EDC01="",1,IF(CL4EDC01=0,2," "))</f>
        <v>#NAME?</v>
      </c>
      <c r="G14" s="9"/>
    </row>
    <row r="15" spans="1:10" x14ac:dyDescent="0.2">
      <c r="D15" s="7" t="e">
        <f>IF(CL2PERIODICITATREVINDEX="",1," ")</f>
        <v>#NAME?</v>
      </c>
      <c r="F15" s="8" t="e">
        <f>IF(CL4EDC02="",1,IF(CL4EDC02=0,2," "))</f>
        <v>#NAME?</v>
      </c>
      <c r="G15" s="9"/>
    </row>
    <row r="16" spans="1:10" x14ac:dyDescent="0.2">
      <c r="D16" s="7" t="e">
        <f>IF(CL2DATAREVINDEX="",1," ")</f>
        <v>#NAME?</v>
      </c>
      <c r="F16" s="8" t="e">
        <f>IF(CL4EDC03="",1,IF(CL4EDC03=0,2," "))</f>
        <v>#NAME?</v>
      </c>
      <c r="G16" s="9"/>
    </row>
    <row r="17" spans="4:7" x14ac:dyDescent="0.2">
      <c r="D17" s="7" t="e">
        <f>IF(CL2TAE="",1," ")</f>
        <v>#NAME?</v>
      </c>
      <c r="F17" s="8" t="e">
        <f>IF(CL4EDC04="",1,IF(CL4EDC04=0,2," "))</f>
        <v>#NAME?</v>
      </c>
      <c r="G17" s="9"/>
    </row>
    <row r="18" spans="4:7" x14ac:dyDescent="0.2">
      <c r="D18" s="7" t="e">
        <f>IF(CL2PERIODICITATLIQINT="",1," ")</f>
        <v>#NAME?</v>
      </c>
      <c r="F18" s="8" t="e">
        <f>IF(CL4EDC06="",1,IF(CL4EDC06=0,2," "))</f>
        <v>#NAME?</v>
      </c>
      <c r="G18" s="9"/>
    </row>
    <row r="19" spans="4:7" x14ac:dyDescent="0.2">
      <c r="D19" s="7" t="e">
        <f>IF(CL2GARANTIES="",1," ")</f>
        <v>#NAME?</v>
      </c>
      <c r="F19" s="8" t="e">
        <f>IF(CL4EDC07="",1,IF(CL4EDC07=0,2," "))</f>
        <v>#NAME?</v>
      </c>
      <c r="G19" s="9"/>
    </row>
    <row r="20" spans="4:7" x14ac:dyDescent="0.2">
      <c r="D20" s="7" t="e">
        <f>IF(CL2DATAFORPREV="",1," ")</f>
        <v>#NAME?</v>
      </c>
      <c r="F20" s="8" t="e">
        <f>IF(CL4EDC08="",1,IF(CL4EDC08=0,2," "))</f>
        <v>#NAME?</v>
      </c>
      <c r="G20" s="9"/>
    </row>
    <row r="21" spans="4:7" x14ac:dyDescent="0.2">
      <c r="D21" s="7" t="e">
        <f>IF(CL2DATAPRIMAMORTPREV="",1," ")</f>
        <v>#NAME?</v>
      </c>
      <c r="F21" s="8" t="e">
        <f>IF(CL4EDC09="",1,IF(CL4EDC09=0,2," "))</f>
        <v>#NAME?</v>
      </c>
      <c r="G21" s="9"/>
    </row>
    <row r="22" spans="4:7" x14ac:dyDescent="0.2">
      <c r="D22" s="7" t="e">
        <f>IF(CL2DATAVENCPREV="",1," ")</f>
        <v>#NAME?</v>
      </c>
      <c r="F22" s="8" t="e">
        <f>IF(CL4EIC01="",1,IF(CL4EIC01=0,2," "))</f>
        <v>#NAME?</v>
      </c>
      <c r="G22" s="9"/>
    </row>
    <row r="23" spans="4:7" x14ac:dyDescent="0.2">
      <c r="D23" s="7" t="e">
        <f>IF(CL2DATAFOREFECT="",1," ")</f>
        <v>#NAME?</v>
      </c>
      <c r="F23" s="8" t="e">
        <f>IF(CL4EIC02="",1,IF(CL4EIC02=0,2," "))</f>
        <v>#NAME?</v>
      </c>
      <c r="G23" s="9"/>
    </row>
    <row r="24" spans="4:7" x14ac:dyDescent="0.2">
      <c r="D24" s="7" t="e">
        <f>IF(CL2DATAPRIMAMORTEFECT="",1," ")</f>
        <v>#NAME?</v>
      </c>
      <c r="F24" s="8" t="e">
        <f>IF(CL4EIC03="",1,IF(CL4EIC03=0,2," "))</f>
        <v>#NAME?</v>
      </c>
      <c r="G24" s="9"/>
    </row>
    <row r="25" spans="4:7" x14ac:dyDescent="0.2">
      <c r="D25" s="7" t="e">
        <f>IF(CL2DATAVENCEFECT="",1," ")</f>
        <v>#NAME?</v>
      </c>
      <c r="F25" s="8" t="e">
        <f>IF(CL4EIC04="",1,IF(CL4EIC04=0,2," "))</f>
        <v>#NAME?</v>
      </c>
      <c r="G25" s="9"/>
    </row>
    <row r="26" spans="4:7" x14ac:dyDescent="0.2">
      <c r="D26" s="7" t="e">
        <f>IF(CL2TIPUSINTAPL="",1," ")</f>
        <v>#NAME?</v>
      </c>
      <c r="F26" s="8" t="e">
        <f>IF(CL4EIC05="",1,IF(CL4EIC05=0,2," "))</f>
        <v>#NAME?</v>
      </c>
      <c r="G26" s="9"/>
    </row>
    <row r="27" spans="4:7" x14ac:dyDescent="0.2">
      <c r="D27" s="7" t="e">
        <f>IF(CL2TIPUSCANVIAPL="",1," ")</f>
        <v>#NAME?</v>
      </c>
      <c r="F27" s="8" t="e">
        <f>IF(CL4EIC06="",1,IF(CL4EIC06=0,2," "))</f>
        <v>#NAME?</v>
      </c>
      <c r="G27" s="9"/>
    </row>
    <row r="28" spans="4:7" x14ac:dyDescent="0.2">
      <c r="D28" s="7" t="e">
        <f>IF(CL2COMOBERTFIX="",1," ")</f>
        <v>#NAME?</v>
      </c>
      <c r="F28" s="8" t="e">
        <f>IF(CL4EIC07="",1,IF(CL4EIC07=0,2," "))</f>
        <v>#NAME?</v>
      </c>
      <c r="G28" s="9"/>
    </row>
    <row r="29" spans="4:7" x14ac:dyDescent="0.2">
      <c r="D29" s="7" t="e">
        <f>IF(CL2COMOBERTPERCENT="",1," ")</f>
        <v>#NAME?</v>
      </c>
      <c r="F29" s="8" t="e">
        <f>IF(CL4EIC08="",1,IF(CL4EIC08=0,2," "))</f>
        <v>#NAME?</v>
      </c>
      <c r="G29" s="9"/>
    </row>
    <row r="30" spans="4:7" x14ac:dyDescent="0.2">
      <c r="D30" s="7" t="e">
        <f>IF(CL2COMOBERTBASE="",1," ")</f>
        <v>#NAME?</v>
      </c>
      <c r="F30" s="8" t="e">
        <f>IF(CL4EIC09="",1,IF(CL4EIC09=0,2," "))</f>
        <v>#NAME?</v>
      </c>
      <c r="G30" s="9"/>
    </row>
    <row r="31" spans="4:7" x14ac:dyDescent="0.2">
      <c r="D31" s="7" t="e">
        <f>IF(CL2COMOBERTPER="",1," ")</f>
        <v>#NAME?</v>
      </c>
      <c r="F31" s="8" t="e">
        <f>IF(CL4EICD3="",1,IF(CL4EICD3=0,2," "))</f>
        <v>#NAME?</v>
      </c>
      <c r="G31" s="9"/>
    </row>
    <row r="32" spans="4:7" x14ac:dyDescent="0.2">
      <c r="D32" s="7" t="e">
        <f>IF(CL2COMDISPTFIX="",1," ")</f>
        <v>#NAME?</v>
      </c>
      <c r="F32" s="8" t="e">
        <f>IF(CL4ELROMANENT="",1,IF(CL4ELROMANENT=0,2," "))</f>
        <v>#NAME?</v>
      </c>
    </row>
    <row r="33" spans="4:6" x14ac:dyDescent="0.2">
      <c r="D33" s="7" t="e">
        <f>IF(CL2COMDISPPERCENT="",1," ")</f>
        <v>#NAME?</v>
      </c>
      <c r="F33" s="8" t="e">
        <f>IF(CL4ETROMANENT="",1,IF(CL4ETROMANENT=0,2," "))</f>
        <v>#NAME?</v>
      </c>
    </row>
    <row r="34" spans="4:6" x14ac:dyDescent="0.2">
      <c r="D34" s="7" t="e">
        <f>IF(CL2COMDISPBASE="",1," ")</f>
        <v>#NAME?</v>
      </c>
      <c r="F34" s="8" t="e">
        <f>IF(CL4EXERCICILIQ="",1,IF(CL4EXERCICILIQ=0,2," "))</f>
        <v>#NAME?</v>
      </c>
    </row>
    <row r="35" spans="4:6" x14ac:dyDescent="0.2">
      <c r="D35" s="7" t="e">
        <f>IF(CL2COMDISPPER="",1," ")</f>
        <v>#NAME?</v>
      </c>
      <c r="F35" s="8" t="e">
        <f>IF(CL4EXERCICIPRES="",1,IF(CL4EXERCICIPRES=0,2," "))</f>
        <v>#NAME?</v>
      </c>
    </row>
    <row r="36" spans="4:6" x14ac:dyDescent="0.2">
      <c r="D36" s="7" t="e">
        <f>IF(CL2COMAMORTFIX="",1," ")</f>
        <v>#NAME?</v>
      </c>
      <c r="F36" s="8" t="e">
        <f>IF(CL4LDC01="",1,IF(CL4LDC01=0,2," "))</f>
        <v>#NAME?</v>
      </c>
    </row>
    <row r="37" spans="4:6" x14ac:dyDescent="0.2">
      <c r="D37" s="7" t="e">
        <f>IF(CL2COMAMORPERCENT="",1," ")</f>
        <v>#NAME?</v>
      </c>
      <c r="F37" s="8" t="e">
        <f>IF(CL4LDC02="",1,IF(CL4LDC02=0,2," "))</f>
        <v>#NAME?</v>
      </c>
    </row>
    <row r="38" spans="4:6" x14ac:dyDescent="0.2">
      <c r="D38" s="7" t="e">
        <f>IF(CL2COMAMORBASE="",1," ")</f>
        <v>#NAME?</v>
      </c>
      <c r="F38" s="8" t="e">
        <f>IF(CL4LDC03="",1,IF(CL4LDC03=0,2," "))</f>
        <v>#NAME?</v>
      </c>
    </row>
    <row r="39" spans="4:6" x14ac:dyDescent="0.2">
      <c r="D39" s="7" t="e">
        <f>IF(CL2COMAMORPER="",1," ")</f>
        <v>#NAME?</v>
      </c>
      <c r="F39" s="8" t="e">
        <f>IF(CL4LDC04="",1,IF(CL4LDC04=0,2," "))</f>
        <v>#NAME?</v>
      </c>
    </row>
    <row r="40" spans="4:6" x14ac:dyDescent="0.2">
      <c r="D40" s="7" t="e">
        <f>IF(CL2COMALTFIX="",1," ")</f>
        <v>#NAME?</v>
      </c>
      <c r="F40" s="8" t="e">
        <f>IF(CL4LDC06="",1,IF(CL4LDC06=0,2," "))</f>
        <v>#NAME?</v>
      </c>
    </row>
    <row r="41" spans="4:6" x14ac:dyDescent="0.2">
      <c r="D41" s="7" t="e">
        <f>IF(CL2COMALPERCENT="",1," ")</f>
        <v>#NAME?</v>
      </c>
      <c r="F41" s="8" t="e">
        <f>IF(CL4LDC07="",1,IF(CL4LDC07=0,2," "))</f>
        <v>#NAME?</v>
      </c>
    </row>
    <row r="42" spans="4:6" x14ac:dyDescent="0.2">
      <c r="D42" s="7" t="e">
        <f>IF(CL2COMALBASE="",1," ")</f>
        <v>#NAME?</v>
      </c>
      <c r="F42" s="8" t="e">
        <f>IF(CL4LDC08="",1,IF(CL4LDC08=0,2," "))</f>
        <v>#NAME?</v>
      </c>
    </row>
    <row r="43" spans="4:6" x14ac:dyDescent="0.2">
      <c r="D43" s="7" t="e">
        <f>IF(CL2COMALPER="",1," ")</f>
        <v>#NAME?</v>
      </c>
      <c r="F43" s="8" t="e">
        <f>IF(CL4LDC09="",1,IF(CL4LDC09=0,2," "))</f>
        <v>#NAME?</v>
      </c>
    </row>
    <row r="44" spans="4:6" x14ac:dyDescent="0.2">
      <c r="F44" s="8" t="e">
        <f>IF(CL4LDDESPESES="",1,IF(CL4LDDESPESES=0,2," "))</f>
        <v>#NAME?</v>
      </c>
    </row>
    <row r="45" spans="4:6" x14ac:dyDescent="0.2">
      <c r="F45" s="8" t="e">
        <f>IF(CL4LIC01="",1,IF(CL4LIC01=0,2," "))</f>
        <v>#NAME?</v>
      </c>
    </row>
    <row r="46" spans="4:6" x14ac:dyDescent="0.2">
      <c r="F46" s="8" t="e">
        <f>IF(CL4LIC02="",1,IF(CL4LIC02=0,2," "))</f>
        <v>#NAME?</v>
      </c>
    </row>
    <row r="47" spans="4:6" x14ac:dyDescent="0.2">
      <c r="F47" s="8" t="e">
        <f>IF(CL4LIC03="",1,IF(CL4LIC03=0,2," "))</f>
        <v>#NAME?</v>
      </c>
    </row>
    <row r="48" spans="4:6" x14ac:dyDescent="0.2">
      <c r="F48" s="8" t="e">
        <f>IF(CL4LIC04="",1,IF(CL4LIC04=0,2," "))</f>
        <v>#NAME?</v>
      </c>
    </row>
    <row r="49" spans="6:6" x14ac:dyDescent="0.2">
      <c r="F49" s="8" t="e">
        <f>IF(CL4LIC05="",1,IF(CL4LIC05=0,2," "))</f>
        <v>#NAME?</v>
      </c>
    </row>
    <row r="50" spans="6:6" x14ac:dyDescent="0.2">
      <c r="F50" s="8" t="e">
        <f>IF(CL4LIC06="",1,IF(CL4LIC06=0,2," "))</f>
        <v>#NAME?</v>
      </c>
    </row>
    <row r="51" spans="6:6" x14ac:dyDescent="0.2">
      <c r="F51" s="8" t="e">
        <f>IF(CL4LIC07="",1,IF(CL4LIC07=0,2," "))</f>
        <v>#NAME?</v>
      </c>
    </row>
    <row r="52" spans="6:6" x14ac:dyDescent="0.2">
      <c r="F52" s="8" t="e">
        <f>IF(CL4LIC08="",1,IF(CL4LIC08=0,2," "))</f>
        <v>#NAME?</v>
      </c>
    </row>
    <row r="53" spans="6:6" x14ac:dyDescent="0.2">
      <c r="F53" s="8" t="e">
        <f>IF(CL4LIC09="",1,IF(CL4LIC09=0,2," "))</f>
        <v>#NAME?</v>
      </c>
    </row>
    <row r="54" spans="6:6" x14ac:dyDescent="0.2">
      <c r="F54" s="8" t="e">
        <f>IF(CL4LICD3="",1,IF(CL4LICD3=0,2," "))</f>
        <v>#NAME?</v>
      </c>
    </row>
    <row r="55" spans="6:6" x14ac:dyDescent="0.2">
      <c r="F55" s="8" t="e">
        <f>IF(CL4LIINGRESSOS="",1,IF(CL4LIINGRESSOS=0,2," "))</f>
        <v>#NAME?</v>
      </c>
    </row>
    <row r="56" spans="6:6" x14ac:dyDescent="0.2">
      <c r="F56" s="8" t="e">
        <f>IF(CL4PAANYACTUAL="",1,IF(CL4PAANYACTUAL=0,2," "))</f>
        <v>#NAME?</v>
      </c>
    </row>
    <row r="57" spans="6:6" x14ac:dyDescent="0.2">
      <c r="F57" s="8" t="e">
        <f>IF(CL4RCRESTALVICO="",1,IF(CL4RCRESTALVICO=0,2," "))</f>
        <v>#NAME?</v>
      </c>
    </row>
    <row r="58" spans="6:6" x14ac:dyDescent="0.2">
      <c r="F58" s="8" t="e">
        <f>IF(CL4RLDVAVACT="",1,IF(CL4RLDVAVACT=0,2," "))</f>
        <v>#NAME?</v>
      </c>
    </row>
    <row r="59" spans="6:6" x14ac:dyDescent="0.2">
      <c r="F59" s="8" t="e">
        <f>IF(CL4RLDVAVALT="",1,IF(CL4RLDVAVALT=0,2," "))</f>
        <v>#NAME?</v>
      </c>
    </row>
    <row r="60" spans="6:6" x14ac:dyDescent="0.2">
      <c r="F60" s="8" t="e">
        <f>IF(CL4RLDVCREDCT="",1,IF(CL4RLDVCREDCT=0,2," "))</f>
        <v>#NAME?</v>
      </c>
    </row>
    <row r="61" spans="6:6" x14ac:dyDescent="0.2">
      <c r="F61" s="8" t="e">
        <f>IF(CL4RLDVCREDLT="",1,IF(CL4RLDVCREDLT=0,2," "))</f>
        <v>#NAME?</v>
      </c>
    </row>
    <row r="62" spans="6:6" x14ac:dyDescent="0.2">
      <c r="F62" s="8" t="e">
        <f>IF(CL4RLDVDATAREF="",1,IF(CL4RLDVDATAREF=0,2," "))</f>
        <v>#NAME?</v>
      </c>
    </row>
    <row r="63" spans="6:6" x14ac:dyDescent="0.2">
      <c r="F63" s="8" t="e">
        <f>IF(CL4RLENATEORIC="",1,IF(CL4RLENATEORIC=0,2," "))</f>
        <v>#NAME?</v>
      </c>
    </row>
    <row r="64" spans="6:6" x14ac:dyDescent="0.2">
      <c r="F64" s="8" t="e">
        <f>IF(CL4RLENESTNET="",1,IF(CL4RLENESTNET=0,2," "))</f>
        <v>#NAME?</v>
      </c>
    </row>
    <row r="65" spans="6:6" x14ac:dyDescent="0.2">
      <c r="F65" s="8" t="e">
        <f>IF(CL4RPDESPFIN="",1,IF(CL4RPDESPFIN=0,2," "))</f>
        <v>#NAME?</v>
      </c>
    </row>
    <row r="66" spans="6:6" x14ac:dyDescent="0.2">
      <c r="F66" s="8" t="e">
        <f>IF(CL4RPDESVNEG="",1,IF(CL4RPDESVNEG=0,2," "))</f>
        <v>#NAME?</v>
      </c>
    </row>
    <row r="67" spans="6:6" x14ac:dyDescent="0.2">
      <c r="F67" s="8" t="e">
        <f>IF(CL4RPDESVPOS="",1,IF(CL4RPDESVPOS=0,2," "))</f>
        <v>#NAME?</v>
      </c>
    </row>
    <row r="68" spans="6:6" x14ac:dyDescent="0.2">
      <c r="F68" s="8" t="e">
        <f>IF(CL4RPRESPRESS="",1,IF(CL4RPRESPRESS=0,2," "))</f>
        <v>#NAME?</v>
      </c>
    </row>
    <row r="69" spans="6:6" x14ac:dyDescent="0.2">
      <c r="F69" s="8" t="e">
        <f>IF(CL4RPRESPRESSAJUSTAT="",1,IF(CL4RPRESPRESSAJUSTAT=0,2," "))</f>
        <v>#NAME?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be3a3b-e8e0-4c60-85a0-914a76045c4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6B4F77A253745BEB532A475AA1404" ma:contentTypeVersion="15" ma:contentTypeDescription="Crea un document nou" ma:contentTypeScope="" ma:versionID="00fb4844daa5ac8f436b37597357ced0">
  <xsd:schema xmlns:xsd="http://www.w3.org/2001/XMLSchema" xmlns:xs="http://www.w3.org/2001/XMLSchema" xmlns:p="http://schemas.microsoft.com/office/2006/metadata/properties" xmlns:ns2="8bbe3a3b-e8e0-4c60-85a0-914a76045c4b" xmlns:ns3="977d640c-2baf-417a-bfef-cea2a0cd824b" targetNamespace="http://schemas.microsoft.com/office/2006/metadata/properties" ma:root="true" ma:fieldsID="6e7a84bd30eae1d4671e9404d9d36531" ns2:_="" ns3:_="">
    <xsd:import namespace="8bbe3a3b-e8e0-4c60-85a0-914a76045c4b"/>
    <xsd:import namespace="977d640c-2baf-417a-bfef-cea2a0cd8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3a3b-e8e0-4c60-85a0-914a76045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640c-2baf-417a-bfef-cea2a0cd8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D68611-2337-4E9E-A848-1E58A7038A4E}">
  <ds:schemaRefs>
    <ds:schemaRef ds:uri="http://schemas.microsoft.com/office/2006/metadata/properties"/>
    <ds:schemaRef ds:uri="http://schemas.microsoft.com/office/infopath/2007/PartnerControls"/>
    <ds:schemaRef ds:uri="8bbe3a3b-e8e0-4c60-85a0-914a76045c4b"/>
  </ds:schemaRefs>
</ds:datastoreItem>
</file>

<file path=customXml/itemProps2.xml><?xml version="1.0" encoding="utf-8"?>
<ds:datastoreItem xmlns:ds="http://schemas.openxmlformats.org/officeDocument/2006/customXml" ds:itemID="{AC8B7F47-621F-4207-B796-DECFDEEACF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CB9FEF-CE38-41CE-8056-F0E1EF4633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e3a3b-e8e0-4c60-85a0-914a76045c4b"/>
    <ds:schemaRef ds:uri="977d640c-2baf-417a-bfef-cea2a0cd8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28</vt:i4>
      </vt:variant>
    </vt:vector>
  </HeadingPairs>
  <TitlesOfParts>
    <vt:vector size="32" baseType="lpstr">
      <vt:lpstr>ED-0</vt:lpstr>
      <vt:lpstr>ED-1</vt:lpstr>
      <vt:lpstr>ED-2</vt:lpstr>
      <vt:lpstr>ALARMES</vt:lpstr>
      <vt:lpstr>'ED-1'!Àrea_d'impressió</vt:lpstr>
      <vt:lpstr>'ED-2'!Àrea_d'impressió</vt:lpstr>
      <vt:lpstr>CL0ENTITAT</vt:lpstr>
      <vt:lpstr>CL0EXPEDIENT</vt:lpstr>
      <vt:lpstr>E_CELL_OPCIO1</vt:lpstr>
      <vt:lpstr>E_CELL_OPCIO1_TEXT</vt:lpstr>
      <vt:lpstr>E_CELL_OPCIO2</vt:lpstr>
      <vt:lpstr>E_CELL_OPCIO2_TEXT</vt:lpstr>
      <vt:lpstr>E_CODI_TFORM</vt:lpstr>
      <vt:lpstr>E_CODI_TTRAM</vt:lpstr>
      <vt:lpstr>E_NOM_ENTITAT</vt:lpstr>
      <vt:lpstr>E_TIPUS_TRAMIT</vt:lpstr>
      <vt:lpstr>E_VERSIO</vt:lpstr>
      <vt:lpstr>ED_CAP_INI_AVCR</vt:lpstr>
      <vt:lpstr>ED_CAP_INI_CR</vt:lpstr>
      <vt:lpstr>ED_DAT_FOR_AVCR</vt:lpstr>
      <vt:lpstr>ED_DAT_FOR_CR</vt:lpstr>
      <vt:lpstr>ED_DAT_VEN_AVCR</vt:lpstr>
      <vt:lpstr>ED_DAT_VEN_CR</vt:lpstr>
      <vt:lpstr>ED_DV_AVCR_CT</vt:lpstr>
      <vt:lpstr>ED_DV_AVCR_LT</vt:lpstr>
      <vt:lpstr>ED_DV_CR_CT</vt:lpstr>
      <vt:lpstr>ED_DV_CR_LT</vt:lpstr>
      <vt:lpstr>ED_EXERCICI</vt:lpstr>
      <vt:lpstr>ED_NUM_EXP_AVCR</vt:lpstr>
      <vt:lpstr>ED_NUM_EXP_CR</vt:lpstr>
      <vt:lpstr>'ED-1'!Títols_per_imprimir</vt:lpstr>
      <vt:lpstr>'ED-2'!Títols_per_imprimir</vt:lpstr>
    </vt:vector>
  </TitlesOfParts>
  <Manager>Carreño, Olga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Tutela financera dels ens locals. Models en format excel</dc:title>
  <dc:subject>Models previstos a l'Ordre de 28 de juny de 1999 del Departament d'Economia i Finances de la Generalitat de Catalunya, modificada per l'Ordre ECF/324/2003, de 2 de juny, per a la sol·licitud d'autorització, informe previ o comunicació d'operacions financeres dels ens locals de Catalunya si aquests no han constituït cap organisme autònom ni cap societat mercantil de capital íntegrament local</dc:subject>
  <dc:creator>Generalitat de Catalunya. Departament d'Economia i Finances</dc:creator>
  <cp:keywords>ens locals, tutela financera, ajuntaments, operacions financeres, endeutament ens locals, hisendes locals</cp:keywords>
  <cp:lastModifiedBy>María Reyes Ramírez Gómez</cp:lastModifiedBy>
  <cp:lastPrinted>2021-06-07T10:59:19Z</cp:lastPrinted>
  <dcterms:created xsi:type="dcterms:W3CDTF">1999-05-18T14:54:35Z</dcterms:created>
  <dcterms:modified xsi:type="dcterms:W3CDTF">2022-06-15T07:24:50Z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0x010100FB26B4F77A253745BEB532A475AA1404</vt:lpwstr>
  </property>
</Properties>
</file>