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https://uab-my.sharepoint.com/personal/2060429_uab_cat/Documents/Escritorio/IERMB/Backup-ordinador-oficina/Escritorio/Archivos portal de transparència/Per pujar al portal/2024/Gener/Gener 2/"/>
    </mc:Choice>
  </mc:AlternateContent>
  <xr:revisionPtr revIDLastSave="48" documentId="13_ncr:1_{3380EFE9-EC0E-43FC-98CA-1C2D1E587B05}" xr6:coauthVersionLast="47" xr6:coauthVersionMax="47" xr10:uidLastSave="{8A1AB84D-D439-4D4F-A2DD-B42E4BD73028}"/>
  <bookViews>
    <workbookView xWindow="-120" yWindow="-120" windowWidth="29040" windowHeight="15840" tabRatio="588" xr2:uid="{00000000-000D-0000-FFFF-FFFF00000000}"/>
  </bookViews>
  <sheets>
    <sheet name="Resum" sheetId="15" r:id="rId1"/>
    <sheet name="Cap. 3 Ing. vendes" sheetId="19" r:id="rId2"/>
    <sheet name="Cap. 4 Ing. Transf.corrents" sheetId="18" r:id="rId3"/>
    <sheet name="Cap. 5 Ing. pat" sheetId="17" r:id="rId4"/>
    <sheet name="Cap. 1 Desp. Personal" sheetId="16" r:id="rId5"/>
    <sheet name="Cap. 2 Desp.Corrents" sheetId="11" r:id="rId6"/>
    <sheet name="Cap. 3-6 Df,Inv" sheetId="2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9" i="15" l="1"/>
  <c r="D9" i="15"/>
  <c r="D8" i="15"/>
  <c r="F8" i="11"/>
  <c r="F31" i="11"/>
  <c r="F26" i="11"/>
  <c r="F25" i="11"/>
  <c r="F10" i="18"/>
  <c r="F8" i="18"/>
  <c r="F7" i="18" s="1"/>
  <c r="F23" i="18"/>
  <c r="F19" i="18"/>
  <c r="F15" i="18"/>
  <c r="F13" i="18"/>
  <c r="F9" i="19"/>
  <c r="F21" i="20" l="1"/>
  <c r="F7" i="19" l="1"/>
  <c r="F3" i="19" s="1"/>
  <c r="F16" i="20"/>
  <c r="D22" i="15" s="1"/>
  <c r="F8" i="16"/>
  <c r="F3" i="16" s="1"/>
  <c r="F8" i="20"/>
  <c r="F3" i="20" s="1"/>
  <c r="D21" i="15" s="1"/>
  <c r="F3" i="11"/>
  <c r="D20" i="15" s="1"/>
  <c r="E8" i="17"/>
  <c r="E7" i="17"/>
  <c r="E3" i="17" s="1"/>
  <c r="D10" i="15" s="1"/>
  <c r="F3" i="18" l="1"/>
  <c r="D12" i="15" s="1"/>
  <c r="D2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tc={8F0EC213-78C4-446F-B58C-5FB37983CF3D}</author>
  </authors>
  <commentList>
    <comment ref="F13" authorId="0" shapeId="0" xr:uid="{8F0EC213-78C4-446F-B58C-5FB37983CF3D}">
      <text>
        <t>[Comentari en fils]
La vostra versió de l'Excel us permet llegir aquest comentari en fils. No obstant això, les edicions que s'hi apliquin se suprimiran si el fitxer s'obre en una versió més recent de l'Excel. Més informació: https://go.microsoft.com/fwlink/?linkid=870924.
Comentari:
    Pressupost 2023 + 2024 (- avaluació)</t>
      </text>
    </comment>
  </commentList>
</comments>
</file>

<file path=xl/sharedStrings.xml><?xml version="1.0" encoding="utf-8"?>
<sst xmlns="http://schemas.openxmlformats.org/spreadsheetml/2006/main" count="190" uniqueCount="144">
  <si>
    <t>Diputació de Barcelona</t>
  </si>
  <si>
    <t>Àrea Metropolitana de Barcelona</t>
  </si>
  <si>
    <t>Seguretat Social</t>
  </si>
  <si>
    <t>Descripció</t>
  </si>
  <si>
    <t>Venda de publicacions</t>
  </si>
  <si>
    <t>Ajuntament de Barcelona</t>
  </si>
  <si>
    <t>Universitat Autònoma de Barcelona</t>
  </si>
  <si>
    <t>Personal fix. Retribucions bàsiques</t>
  </si>
  <si>
    <t>Despeses postals, missatgeria i altres similars</t>
  </si>
  <si>
    <t>22201</t>
  </si>
  <si>
    <t>13000</t>
  </si>
  <si>
    <t>16000</t>
  </si>
  <si>
    <t>16200</t>
  </si>
  <si>
    <t>Formació i perfeccionament</t>
  </si>
  <si>
    <t>Arrendaments de maquinaria, instal·lacions i utillatge</t>
  </si>
  <si>
    <t>20200</t>
  </si>
  <si>
    <t>20300</t>
  </si>
  <si>
    <t>22002</t>
  </si>
  <si>
    <t>Material informàtic no inventariable</t>
  </si>
  <si>
    <t>Material oficina ordinari no inventariable</t>
  </si>
  <si>
    <t>22000</t>
  </si>
  <si>
    <t>22400</t>
  </si>
  <si>
    <t>22603</t>
  </si>
  <si>
    <t>22706</t>
  </si>
  <si>
    <t>Dietes personal directiu</t>
  </si>
  <si>
    <t>Dietes personal no directiu</t>
  </si>
  <si>
    <t>22799</t>
  </si>
  <si>
    <t>24000</t>
  </si>
  <si>
    <t>Locomoció personal directiu</t>
  </si>
  <si>
    <t>Locomoció personal no directiu</t>
  </si>
  <si>
    <t>22602</t>
  </si>
  <si>
    <t>Publicitat - serveis web/intranet</t>
  </si>
  <si>
    <t>23110</t>
  </si>
  <si>
    <t>23120</t>
  </si>
  <si>
    <t>23010</t>
  </si>
  <si>
    <t>23020</t>
  </si>
  <si>
    <t>22200</t>
  </si>
  <si>
    <t>Reunions, conferències i cursos</t>
  </si>
  <si>
    <t>22606</t>
  </si>
  <si>
    <t>63500</t>
  </si>
  <si>
    <t>63600</t>
  </si>
  <si>
    <t>63900</t>
  </si>
  <si>
    <t>PREVISIÓ ESTAT D'INGRESSOS:</t>
  </si>
  <si>
    <t xml:space="preserve">CAPÍTOL 2: Despeses corrents de béns i serveis </t>
  </si>
  <si>
    <t xml:space="preserve">CAPÍTOL 3: Despeses financeres </t>
  </si>
  <si>
    <t xml:space="preserve">Capítol  </t>
  </si>
  <si>
    <t>ATM</t>
  </si>
  <si>
    <t xml:space="preserve">Aportació Institucional </t>
  </si>
  <si>
    <t>Aportació Institucional</t>
  </si>
  <si>
    <t>22699</t>
  </si>
  <si>
    <t>Altres despeses diverses</t>
  </si>
  <si>
    <t>10100</t>
  </si>
  <si>
    <t>Alts càrrecs. Retribucions bàsiques</t>
  </si>
  <si>
    <t xml:space="preserve">Transferències corrents </t>
  </si>
  <si>
    <t>Ingressos patrimonials</t>
  </si>
  <si>
    <t>TOTAL PREVISIÓ ESTAT D'INGRESSOS</t>
  </si>
  <si>
    <t>Despeses corrents de béns i serveis</t>
  </si>
  <si>
    <t>Despeses financeres</t>
  </si>
  <si>
    <t>Inversions reals</t>
  </si>
  <si>
    <t>TOTAL PREVISIÓ ESTAT DE DESPESES</t>
  </si>
  <si>
    <t>Capítol  /  Concepte</t>
  </si>
  <si>
    <t>CAPÍTOL 5: Ingressos patrimonials</t>
  </si>
  <si>
    <t>Programa</t>
  </si>
  <si>
    <t>Capítol / concepte</t>
  </si>
  <si>
    <t>Investigació</t>
  </si>
  <si>
    <t>Innovació</t>
  </si>
  <si>
    <t>31000</t>
  </si>
  <si>
    <t>Altres despeses financeres</t>
  </si>
  <si>
    <t>Altres remuneracions. Indemnitzacions</t>
  </si>
  <si>
    <t>Enquesta de Mobilitat en dia Feiner (EMEF)</t>
  </si>
  <si>
    <t>13100</t>
  </si>
  <si>
    <t>Personal temporal. Retribucions bàsiques</t>
  </si>
  <si>
    <t>13101</t>
  </si>
  <si>
    <t>16209</t>
  </si>
  <si>
    <t>Despeses socials</t>
  </si>
  <si>
    <t>Altres estudis o activitats</t>
  </si>
  <si>
    <t>22001</t>
  </si>
  <si>
    <t>Premsa, revistes, llibres i altres publicacions</t>
  </si>
  <si>
    <t>Global Entrepreneurship Monitor Catalunya</t>
  </si>
  <si>
    <t xml:space="preserve">Pressupost </t>
  </si>
  <si>
    <t>Pressupost</t>
  </si>
  <si>
    <t>Desenvolupament</t>
  </si>
  <si>
    <t xml:space="preserve">   Descripció</t>
  </si>
  <si>
    <t>Taxes, preus públics i altres ingressos</t>
  </si>
  <si>
    <t>Despeses de Personal</t>
  </si>
  <si>
    <t>Altres ingressos diversos</t>
  </si>
  <si>
    <t>Interessos de dipòsits</t>
  </si>
  <si>
    <t>Despeses corrents en béns i serveis</t>
  </si>
  <si>
    <t>Arrendaments d'edificis i altres construccions</t>
  </si>
  <si>
    <t>Servei de telecomunicacions</t>
  </si>
  <si>
    <t>Primes d'assegurances</t>
  </si>
  <si>
    <t>Publicació en diaris oficials</t>
  </si>
  <si>
    <t>Interessos de préstecs d'ens de fora del Sector Públic</t>
  </si>
  <si>
    <t xml:space="preserve">Mobiliari </t>
  </si>
  <si>
    <t>Equips per a processos d'informació</t>
  </si>
  <si>
    <t>Altre immobilitzat material</t>
  </si>
  <si>
    <t xml:space="preserve">CAPÍTOL 6: Inversions reals </t>
  </si>
  <si>
    <t>CAPÍTOL 1: Despeses de personal</t>
  </si>
  <si>
    <t xml:space="preserve">CAPÍTOL 4: Transferències corrents </t>
  </si>
  <si>
    <t>CAPÍTOL 3: Taxes, preus públics i altres ingressos</t>
  </si>
  <si>
    <t xml:space="preserve">Contracte Programa </t>
  </si>
  <si>
    <t>PREVISIÓ ESTAT DE DESPESES: Programa: 462.00</t>
  </si>
  <si>
    <t>462.00</t>
  </si>
  <si>
    <t>Contracte Programa Àrea Drets Socials</t>
  </si>
  <si>
    <t>14300</t>
  </si>
  <si>
    <t>Sous personal eventual (en pràctiques)</t>
  </si>
  <si>
    <t>21300</t>
  </si>
  <si>
    <t>Reparacions, manteniment i conservació. Maquinària, instal·lacions</t>
  </si>
  <si>
    <t>Ajuntament Hospitalet de Llobregat</t>
  </si>
  <si>
    <t>Estudis i treballs tècnics</t>
  </si>
  <si>
    <t>Treballs realitzats per persones físiques o jurídiques</t>
  </si>
  <si>
    <t>Despeses de publicacions</t>
  </si>
  <si>
    <t>Ajuntament BCN (IMHAB)</t>
  </si>
  <si>
    <t>Xifres habitatge</t>
  </si>
  <si>
    <t>21600</t>
  </si>
  <si>
    <t>Reparacions, manteniment i conservació. Equips per a processos d'informació</t>
  </si>
  <si>
    <t>63300</t>
  </si>
  <si>
    <t>Maquinaria, instal·lacions tècniques i utillatge</t>
  </si>
  <si>
    <t>Explotació mostra municipal EVAMB 2022</t>
  </si>
  <si>
    <t>Departament d'Empresa i Treball (Gencat)</t>
  </si>
  <si>
    <t>D'organismes autònoms i agències de les comunitats autònomes</t>
  </si>
  <si>
    <t>Aportació OHB 2023 (12,5%) _ Incasòl</t>
  </si>
  <si>
    <t>Aportació OHB 2023 (12,5%) _ Agència Habitatge Catalunya</t>
  </si>
  <si>
    <t>Subvenció OHB 2023 (25%)</t>
  </si>
  <si>
    <t>Subvenció IVU 2023</t>
  </si>
  <si>
    <t>Aportació OHB 2023 (25%)</t>
  </si>
  <si>
    <t>PROPOSTA DE PRESSUPOST IERMB 2024</t>
  </si>
  <si>
    <t>Suport  OHB 2024 (25%)</t>
  </si>
  <si>
    <t>Fons Next Generation en materia d'habitatge</t>
  </si>
  <si>
    <t>Ajuntament BCN (Foment de Ciutat)</t>
  </si>
  <si>
    <t>Pla del Joc 2024</t>
  </si>
  <si>
    <t>Ajuntament BCN (Ecologia Urbana)</t>
  </si>
  <si>
    <t>Inseguretat barris</t>
  </si>
  <si>
    <t>Ajuntament BCN (Direcció Serveis Prevenció i Seguretat)</t>
  </si>
  <si>
    <t>Generalitat de Catalunya (Drets Socials)</t>
  </si>
  <si>
    <t xml:space="preserve">Estratègia d'envelliment </t>
  </si>
  <si>
    <t>Acció comunitària barris Catalunya</t>
  </si>
  <si>
    <t>Mapa judicial Catalunya</t>
  </si>
  <si>
    <t>Generalitat de Catalunya (Justícia)</t>
  </si>
  <si>
    <t>Varis</t>
  </si>
  <si>
    <t>22003</t>
  </si>
  <si>
    <t xml:space="preserve">Llicències i programes informàtics </t>
  </si>
  <si>
    <t>22610</t>
  </si>
  <si>
    <t>Comunicació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</si>
</sst>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_ ;\-#,##0.00\ "/>
  </numFmts>
  <fonts count="21"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u/>
      <sz val="14"/>
      <color theme="1"/>
      <name val="Calibri"/>
      <family val="2"/>
      <scheme val="minor"/>
    </font>
    <font>
      <sz val="11"/>
      <name val="Calibri"/>
      <family val="2"/>
      <scheme val="minor"/>
    </font>
    <font>
      <i/>
      <sz val="11"/>
      <name val="Calibri"/>
      <family val="2"/>
      <scheme val="minor"/>
    </font>
    <font>
      <b/>
      <sz val="14"/>
      <color theme="1"/>
      <name val="Calibri"/>
      <family val="2"/>
      <scheme val="minor"/>
    </font>
    <font>
      <b/>
      <sz val="13"/>
      <color theme="1"/>
      <name val="Calibri"/>
      <family val="2"/>
      <scheme val="minor"/>
    </font>
    <font>
      <sz val="13"/>
      <color theme="1"/>
      <name val="Calibri"/>
      <family val="2"/>
      <scheme val="minor"/>
    </font>
    <font>
      <sz val="8"/>
      <color theme="1"/>
      <name val="Calibri"/>
      <family val="2"/>
      <scheme val="minor"/>
    </font>
    <font>
      <b/>
      <sz val="11"/>
      <name val="Calibri"/>
      <family val="2"/>
      <scheme val="minor"/>
    </font>
    <font>
      <sz val="10"/>
      <name val="Arial"/>
      <family val="2"/>
    </font>
    <font>
      <b/>
      <sz val="14"/>
      <name val="Calibri"/>
      <family val="2"/>
      <scheme val="minor"/>
    </font>
    <font>
      <sz val="10"/>
      <color theme="1"/>
      <name val="Calibri"/>
      <family val="2"/>
      <scheme val="minor"/>
    </font>
    <font>
      <sz val="11"/>
      <color rgb="FFFF0000"/>
      <name val="Calibri"/>
      <family val="2"/>
      <scheme val="minor"/>
    </font>
    <font>
      <i/>
      <sz val="11"/>
      <color rgb="FFFF0000"/>
      <name val="Calibri"/>
      <family val="2"/>
      <scheme val="minor"/>
    </font>
    <font>
      <sz val="14"/>
      <name val="Calibri"/>
      <family val="2"/>
      <scheme val="minor"/>
    </font>
    <font>
      <sz val="16"/>
      <color theme="1"/>
      <name val="Calibri"/>
      <family val="2"/>
      <scheme val="minor"/>
    </font>
    <font>
      <sz val="8"/>
      <color rgb="FFFF0000"/>
      <name val="Calibri"/>
      <family val="2"/>
      <scheme val="minor"/>
    </font>
    <font>
      <sz val="8"/>
      <name val="Calibri"/>
      <family val="2"/>
      <scheme val="minor"/>
    </font>
  </fonts>
  <fills count="4">
    <fill>
      <patternFill patternType="none"/>
    </fill>
    <fill>
      <patternFill patternType="gray125"/>
    </fill>
    <fill>
      <patternFill patternType="solid">
        <fgColor theme="3" tint="0.59999389629810485"/>
        <bgColor indexed="64"/>
      </patternFill>
    </fill>
    <fill>
      <patternFill patternType="solid">
        <fgColor theme="0" tint="-0.249977111117893"/>
        <bgColor indexed="64"/>
      </patternFill>
    </fill>
  </fills>
  <borders count="20">
    <border>
      <left/>
      <right/>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theme="0" tint="-0.499984740745262"/>
      </top>
      <bottom style="thin">
        <color theme="0" tint="-0.499984740745262"/>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theme="0" tint="-0.499984740745262"/>
      </top>
      <bottom style="thin">
        <color theme="0" tint="-0.24994659260841701"/>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theme="0" tint="-0.499984740745262"/>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thin">
        <color theme="0" tint="-0.24994659260841701"/>
      </right>
      <top style="thin">
        <color theme="0" tint="-0.24994659260841701"/>
      </top>
      <bottom style="thin">
        <color theme="0" tint="-0.24994659260841701"/>
      </bottom>
      <diagonal/>
    </border>
    <border>
      <left/>
      <right/>
      <top style="thin">
        <color theme="0" tint="-0.499984740745262"/>
      </top>
      <bottom/>
      <diagonal/>
    </border>
    <border>
      <left/>
      <right/>
      <top style="thin">
        <color theme="0" tint="-0.24994659260841701"/>
      </top>
      <bottom style="thin">
        <color theme="0" tint="-0.499984740745262"/>
      </bottom>
      <diagonal/>
    </border>
  </borders>
  <cellStyleXfs count="2">
    <xf numFmtId="0" fontId="0" fillId="0" borderId="0"/>
    <xf numFmtId="0" fontId="12" fillId="0" borderId="0"/>
  </cellStyleXfs>
  <cellXfs count="117">
    <xf numFmtId="0" fontId="0" fillId="0" borderId="0" xfId="0"/>
    <xf numFmtId="49" fontId="0" fillId="0" borderId="0" xfId="0" applyNumberFormat="1" applyAlignment="1">
      <alignment horizontal="right"/>
    </xf>
    <xf numFmtId="0" fontId="1" fillId="0" borderId="0" xfId="0" applyFont="1"/>
    <xf numFmtId="1" fontId="0" fillId="0" borderId="0" xfId="0" applyNumberFormat="1" applyAlignment="1">
      <alignment horizontal="right"/>
    </xf>
    <xf numFmtId="4" fontId="2" fillId="0" borderId="0" xfId="0" applyNumberFormat="1" applyFont="1" applyAlignment="1">
      <alignment horizontal="left"/>
    </xf>
    <xf numFmtId="0" fontId="0" fillId="0" borderId="2" xfId="0" applyBorder="1"/>
    <xf numFmtId="0" fontId="5" fillId="0" borderId="2" xfId="0" applyFont="1" applyBorder="1"/>
    <xf numFmtId="0" fontId="0" fillId="2" borderId="5" xfId="0" applyFill="1" applyBorder="1"/>
    <xf numFmtId="0" fontId="1" fillId="0" borderId="6" xfId="0" applyFont="1" applyBorder="1"/>
    <xf numFmtId="4" fontId="3" fillId="0" borderId="6" xfId="0" applyNumberFormat="1" applyFont="1" applyBorder="1" applyAlignment="1">
      <alignment horizontal="left"/>
    </xf>
    <xf numFmtId="49" fontId="1" fillId="0" borderId="6" xfId="0" applyNumberFormat="1" applyFont="1" applyBorder="1" applyAlignment="1">
      <alignment horizontal="left"/>
    </xf>
    <xf numFmtId="0" fontId="8" fillId="0" borderId="0" xfId="0" applyFont="1"/>
    <xf numFmtId="4" fontId="0" fillId="0" borderId="2" xfId="0" applyNumberFormat="1" applyBorder="1"/>
    <xf numFmtId="0" fontId="10" fillId="0" borderId="0" xfId="0" applyFont="1"/>
    <xf numFmtId="4" fontId="11" fillId="0" borderId="6" xfId="0" applyNumberFormat="1" applyFont="1" applyBorder="1"/>
    <xf numFmtId="4" fontId="0" fillId="0" borderId="0" xfId="0" applyNumberFormat="1"/>
    <xf numFmtId="0" fontId="7" fillId="2" borderId="3" xfId="0" applyFont="1" applyFill="1" applyBorder="1"/>
    <xf numFmtId="0" fontId="4" fillId="0" borderId="0" xfId="0" applyFont="1"/>
    <xf numFmtId="4" fontId="1" fillId="0" borderId="9" xfId="0" applyNumberFormat="1" applyFont="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right"/>
    </xf>
    <xf numFmtId="0" fontId="2" fillId="0" borderId="0" xfId="0" applyFont="1"/>
    <xf numFmtId="0" fontId="1" fillId="0" borderId="0" xfId="0" applyFont="1" applyAlignment="1">
      <alignment vertical="center" wrapText="1"/>
    </xf>
    <xf numFmtId="1" fontId="0" fillId="0" borderId="8" xfId="0" quotePrefix="1" applyNumberFormat="1" applyBorder="1" applyAlignment="1">
      <alignment horizontal="center"/>
    </xf>
    <xf numFmtId="0" fontId="0" fillId="0" borderId="8" xfId="0" applyBorder="1"/>
    <xf numFmtId="4" fontId="0" fillId="0" borderId="12" xfId="0" applyNumberFormat="1" applyBorder="1"/>
    <xf numFmtId="3" fontId="13" fillId="3" borderId="8" xfId="0" applyNumberFormat="1" applyFont="1" applyFill="1" applyBorder="1" applyAlignment="1">
      <alignment horizontal="left"/>
    </xf>
    <xf numFmtId="0" fontId="17" fillId="3" borderId="8" xfId="0" applyFont="1" applyFill="1" applyBorder="1"/>
    <xf numFmtId="4" fontId="13" fillId="3" borderId="8" xfId="0" applyNumberFormat="1" applyFont="1" applyFill="1" applyBorder="1"/>
    <xf numFmtId="0" fontId="17" fillId="0" borderId="0" xfId="0" applyFont="1"/>
    <xf numFmtId="3" fontId="3" fillId="0" borderId="0" xfId="0" applyNumberFormat="1" applyFont="1" applyAlignment="1">
      <alignment horizontal="right"/>
    </xf>
    <xf numFmtId="0" fontId="1" fillId="0" borderId="0" xfId="0" applyFont="1" applyAlignment="1">
      <alignment horizontal="right"/>
    </xf>
    <xf numFmtId="0" fontId="14" fillId="0" borderId="0" xfId="0" applyFont="1"/>
    <xf numFmtId="0" fontId="8" fillId="2" borderId="3" xfId="0" applyFont="1" applyFill="1" applyBorder="1"/>
    <xf numFmtId="0" fontId="8" fillId="2" borderId="5" xfId="0" applyFont="1" applyFill="1" applyBorder="1"/>
    <xf numFmtId="0" fontId="1" fillId="0" borderId="0" xfId="0" applyFont="1" applyAlignment="1">
      <alignment horizontal="center" vertical="center"/>
    </xf>
    <xf numFmtId="0" fontId="0" fillId="0" borderId="0" xfId="0" applyAlignment="1">
      <alignment horizontal="center" vertical="center" wrapText="1"/>
    </xf>
    <xf numFmtId="0" fontId="1" fillId="3" borderId="13" xfId="0" applyFont="1" applyFill="1" applyBorder="1" applyAlignment="1">
      <alignment horizontal="left"/>
    </xf>
    <xf numFmtId="0" fontId="1" fillId="3" borderId="13" xfId="0" applyFont="1" applyFill="1" applyBorder="1"/>
    <xf numFmtId="4" fontId="2" fillId="3" borderId="13" xfId="0" applyNumberFormat="1" applyFont="1" applyFill="1" applyBorder="1" applyAlignment="1">
      <alignment horizontal="left"/>
    </xf>
    <xf numFmtId="4" fontId="1" fillId="3" borderId="13" xfId="0" applyNumberFormat="1" applyFont="1" applyFill="1" applyBorder="1"/>
    <xf numFmtId="0" fontId="1" fillId="0" borderId="14" xfId="0" applyFont="1" applyBorder="1"/>
    <xf numFmtId="4" fontId="3" fillId="0" borderId="14" xfId="0" applyNumberFormat="1" applyFont="1" applyBorder="1" applyAlignment="1">
      <alignment horizontal="left"/>
    </xf>
    <xf numFmtId="4" fontId="1" fillId="0" borderId="14" xfId="0" applyNumberFormat="1" applyFont="1" applyBorder="1"/>
    <xf numFmtId="4" fontId="2" fillId="0" borderId="1" xfId="0" applyNumberFormat="1" applyFont="1" applyBorder="1" applyAlignment="1">
      <alignment horizontal="left"/>
    </xf>
    <xf numFmtId="4" fontId="1" fillId="0" borderId="0" xfId="0" applyNumberFormat="1" applyFont="1" applyAlignment="1">
      <alignment vertical="center" wrapText="1"/>
    </xf>
    <xf numFmtId="0" fontId="9" fillId="2" borderId="5" xfId="0" applyFont="1" applyFill="1" applyBorder="1"/>
    <xf numFmtId="0" fontId="9" fillId="0" borderId="0" xfId="0" applyFont="1"/>
    <xf numFmtId="0" fontId="1" fillId="0" borderId="9" xfId="0" applyFont="1" applyBorder="1" applyAlignment="1">
      <alignment horizontal="center" vertical="center" wrapText="1"/>
    </xf>
    <xf numFmtId="0" fontId="0" fillId="0" borderId="0" xfId="0" applyAlignment="1">
      <alignment horizontal="left"/>
    </xf>
    <xf numFmtId="4" fontId="16" fillId="3" borderId="13" xfId="0" applyNumberFormat="1" applyFont="1" applyFill="1" applyBorder="1" applyAlignment="1">
      <alignment horizontal="right"/>
    </xf>
    <xf numFmtId="49" fontId="1" fillId="3" borderId="13" xfId="0" applyNumberFormat="1" applyFont="1" applyFill="1" applyBorder="1" applyAlignment="1">
      <alignment horizontal="left"/>
    </xf>
    <xf numFmtId="0" fontId="5" fillId="0" borderId="0" xfId="0" applyFont="1"/>
    <xf numFmtId="0" fontId="1" fillId="0" borderId="3" xfId="0" applyFont="1" applyBorder="1" applyAlignment="1">
      <alignment vertical="center"/>
    </xf>
    <xf numFmtId="0" fontId="1" fillId="0" borderId="4" xfId="0" applyFont="1" applyBorder="1" applyAlignment="1">
      <alignment horizontal="center" vertical="center"/>
    </xf>
    <xf numFmtId="0" fontId="1" fillId="0" borderId="9" xfId="0" applyFont="1" applyBorder="1" applyAlignment="1">
      <alignment horizontal="right" vertical="center" wrapText="1"/>
    </xf>
    <xf numFmtId="0" fontId="1" fillId="0" borderId="4" xfId="0" applyFont="1" applyBorder="1" applyAlignment="1">
      <alignment vertical="center"/>
    </xf>
    <xf numFmtId="4" fontId="1" fillId="0" borderId="9" xfId="0" applyNumberFormat="1" applyFont="1" applyBorder="1" applyAlignment="1">
      <alignment horizontal="right" vertical="center" wrapText="1"/>
    </xf>
    <xf numFmtId="1" fontId="1" fillId="0" borderId="14" xfId="0" quotePrefix="1" applyNumberFormat="1" applyFont="1" applyBorder="1" applyAlignment="1">
      <alignment horizontal="center"/>
    </xf>
    <xf numFmtId="1" fontId="1" fillId="0" borderId="0" xfId="0" quotePrefix="1" applyNumberFormat="1" applyFont="1" applyAlignment="1">
      <alignment horizontal="center"/>
    </xf>
    <xf numFmtId="1" fontId="11" fillId="0" borderId="0" xfId="0" quotePrefix="1" applyNumberFormat="1" applyFont="1" applyAlignment="1">
      <alignment horizontal="center"/>
    </xf>
    <xf numFmtId="1" fontId="1" fillId="0" borderId="6" xfId="0" quotePrefix="1" applyNumberFormat="1" applyFont="1" applyBorder="1" applyAlignment="1">
      <alignment horizontal="center"/>
    </xf>
    <xf numFmtId="0" fontId="1" fillId="0" borderId="5" xfId="0" applyFont="1" applyBorder="1" applyAlignment="1">
      <alignment vertical="center"/>
    </xf>
    <xf numFmtId="4" fontId="8" fillId="2" borderId="4" xfId="0" applyNumberFormat="1" applyFont="1" applyFill="1" applyBorder="1"/>
    <xf numFmtId="0" fontId="1" fillId="0" borderId="3" xfId="0" applyFont="1" applyBorder="1" applyAlignment="1">
      <alignment horizontal="left" vertical="center" wrapText="1"/>
    </xf>
    <xf numFmtId="49" fontId="5" fillId="0" borderId="2" xfId="0" applyNumberFormat="1" applyFont="1" applyBorder="1" applyAlignment="1">
      <alignment horizontal="center"/>
    </xf>
    <xf numFmtId="49" fontId="0" fillId="0" borderId="2" xfId="0" applyNumberFormat="1" applyBorder="1" applyAlignment="1">
      <alignment horizontal="center"/>
    </xf>
    <xf numFmtId="0" fontId="1" fillId="0" borderId="3" xfId="0" applyFont="1" applyBorder="1" applyAlignment="1">
      <alignment vertical="center" wrapText="1"/>
    </xf>
    <xf numFmtId="0" fontId="1" fillId="0" borderId="5" xfId="0" applyFont="1" applyBorder="1" applyAlignment="1">
      <alignment vertical="center" wrapText="1"/>
    </xf>
    <xf numFmtId="0" fontId="1" fillId="0" borderId="4" xfId="0" applyFont="1" applyBorder="1" applyAlignment="1">
      <alignment vertical="center" wrapText="1"/>
    </xf>
    <xf numFmtId="49" fontId="15" fillId="0" borderId="0" xfId="0" applyNumberFormat="1" applyFont="1" applyAlignment="1">
      <alignment horizontal="left"/>
    </xf>
    <xf numFmtId="0" fontId="15" fillId="0" borderId="0" xfId="0" applyFont="1"/>
    <xf numFmtId="4" fontId="2" fillId="0" borderId="0" xfId="0" applyNumberFormat="1" applyFont="1" applyAlignment="1">
      <alignment horizontal="right"/>
    </xf>
    <xf numFmtId="4" fontId="5" fillId="0" borderId="12" xfId="0" applyNumberFormat="1" applyFont="1" applyBorder="1"/>
    <xf numFmtId="4" fontId="1" fillId="0" borderId="16" xfId="0" applyNumberFormat="1" applyFont="1" applyBorder="1" applyAlignment="1">
      <alignment horizontal="right" vertical="center" wrapText="1"/>
    </xf>
    <xf numFmtId="0" fontId="1" fillId="0" borderId="11" xfId="0" applyFont="1" applyBorder="1" applyAlignment="1">
      <alignment horizontal="left" vertical="center"/>
    </xf>
    <xf numFmtId="4" fontId="5" fillId="0" borderId="8" xfId="0" applyNumberFormat="1" applyFont="1" applyBorder="1"/>
    <xf numFmtId="0" fontId="0" fillId="0" borderId="10" xfId="0" applyBorder="1"/>
    <xf numFmtId="0" fontId="0" fillId="0" borderId="15" xfId="0" applyBorder="1"/>
    <xf numFmtId="164" fontId="0" fillId="0" borderId="0" xfId="0" applyNumberFormat="1"/>
    <xf numFmtId="165" fontId="0" fillId="0" borderId="0" xfId="0" applyNumberFormat="1"/>
    <xf numFmtId="4" fontId="5" fillId="0" borderId="1" xfId="0" applyNumberFormat="1" applyFont="1" applyBorder="1" applyAlignment="1">
      <alignment horizontal="right"/>
    </xf>
    <xf numFmtId="4" fontId="5" fillId="0" borderId="7" xfId="0" applyNumberFormat="1" applyFont="1" applyBorder="1" applyAlignment="1">
      <alignment horizontal="right"/>
    </xf>
    <xf numFmtId="164" fontId="18" fillId="0" borderId="0" xfId="0" applyNumberFormat="1" applyFont="1" applyAlignment="1">
      <alignment horizontal="right"/>
    </xf>
    <xf numFmtId="49" fontId="0" fillId="0" borderId="7" xfId="0" applyNumberFormat="1" applyBorder="1" applyAlignment="1">
      <alignment horizontal="center"/>
    </xf>
    <xf numFmtId="0" fontId="0" fillId="0" borderId="7" xfId="0" applyBorder="1"/>
    <xf numFmtId="4" fontId="0" fillId="0" borderId="7" xfId="0" applyNumberFormat="1" applyBorder="1"/>
    <xf numFmtId="164" fontId="0" fillId="0" borderId="0" xfId="0" applyNumberFormat="1" applyAlignment="1">
      <alignment horizontal="right"/>
    </xf>
    <xf numFmtId="0" fontId="20" fillId="0" borderId="0" xfId="0" applyFont="1"/>
    <xf numFmtId="0" fontId="19" fillId="0" borderId="0" xfId="0" applyFont="1"/>
    <xf numFmtId="4" fontId="2" fillId="0" borderId="2" xfId="0" applyNumberFormat="1" applyFont="1" applyBorder="1" applyAlignment="1">
      <alignment horizontal="left"/>
    </xf>
    <xf numFmtId="49" fontId="0" fillId="0" borderId="0" xfId="0" applyNumberFormat="1" applyAlignment="1">
      <alignment horizontal="center"/>
    </xf>
    <xf numFmtId="49" fontId="5" fillId="0" borderId="0" xfId="0" applyNumberFormat="1" applyFont="1" applyAlignment="1">
      <alignment horizontal="center"/>
    </xf>
    <xf numFmtId="4" fontId="2" fillId="0" borderId="10" xfId="0" applyNumberFormat="1" applyFont="1" applyBorder="1" applyAlignment="1">
      <alignment horizontal="left"/>
    </xf>
    <xf numFmtId="49" fontId="0" fillId="0" borderId="18" xfId="0" applyNumberFormat="1" applyBorder="1" applyAlignment="1">
      <alignment horizontal="right"/>
    </xf>
    <xf numFmtId="4" fontId="5" fillId="0" borderId="2" xfId="0" applyNumberFormat="1" applyFont="1" applyBorder="1" applyAlignment="1">
      <alignment horizontal="right"/>
    </xf>
    <xf numFmtId="4" fontId="6" fillId="0" borderId="2" xfId="0" applyNumberFormat="1" applyFont="1" applyBorder="1" applyAlignment="1">
      <alignment horizontal="left"/>
    </xf>
    <xf numFmtId="4" fontId="5" fillId="0" borderId="17" xfId="0" applyNumberFormat="1" applyFont="1" applyBorder="1" applyAlignment="1">
      <alignment horizontal="right"/>
    </xf>
    <xf numFmtId="1" fontId="1" fillId="0" borderId="6" xfId="0" applyNumberFormat="1" applyFont="1" applyBorder="1" applyAlignment="1">
      <alignment horizontal="center"/>
    </xf>
    <xf numFmtId="1" fontId="0" fillId="0" borderId="0" xfId="0" applyNumberFormat="1" applyAlignment="1">
      <alignment horizontal="center"/>
    </xf>
    <xf numFmtId="0" fontId="2" fillId="0" borderId="0" xfId="0" applyFont="1" applyAlignment="1">
      <alignment horizontal="left"/>
    </xf>
    <xf numFmtId="4" fontId="5" fillId="0" borderId="0" xfId="0" applyNumberFormat="1" applyFont="1" applyAlignment="1">
      <alignment horizontal="right"/>
    </xf>
    <xf numFmtId="0" fontId="12" fillId="0" borderId="0" xfId="1"/>
    <xf numFmtId="0" fontId="2" fillId="0" borderId="2" xfId="0" applyFont="1" applyBorder="1" applyAlignment="1">
      <alignment horizontal="left"/>
    </xf>
    <xf numFmtId="4" fontId="5" fillId="0" borderId="10" xfId="0" applyNumberFormat="1" applyFont="1" applyBorder="1" applyAlignment="1">
      <alignment horizontal="right"/>
    </xf>
    <xf numFmtId="0" fontId="2" fillId="0" borderId="19" xfId="0" applyFont="1" applyBorder="1" applyAlignment="1">
      <alignment horizontal="left"/>
    </xf>
    <xf numFmtId="1" fontId="0" fillId="0" borderId="0" xfId="0" quotePrefix="1" applyNumberFormat="1" applyAlignment="1">
      <alignment horizontal="center"/>
    </xf>
    <xf numFmtId="0" fontId="2" fillId="0" borderId="1" xfId="0" applyFont="1" applyBorder="1" applyAlignment="1">
      <alignment horizontal="left"/>
    </xf>
    <xf numFmtId="49" fontId="1" fillId="0" borderId="0" xfId="0" applyNumberFormat="1" applyFont="1" applyAlignment="1">
      <alignment horizontal="left"/>
    </xf>
    <xf numFmtId="4" fontId="3" fillId="0" borderId="10" xfId="0" applyNumberFormat="1" applyFont="1" applyBorder="1" applyAlignment="1">
      <alignment horizontal="left"/>
    </xf>
    <xf numFmtId="4" fontId="3" fillId="0" borderId="2" xfId="0" applyNumberFormat="1" applyFont="1" applyBorder="1" applyAlignment="1">
      <alignment horizontal="left"/>
    </xf>
    <xf numFmtId="0" fontId="2" fillId="0" borderId="7" xfId="0" applyFont="1" applyBorder="1" applyAlignment="1">
      <alignment horizontal="left"/>
    </xf>
    <xf numFmtId="0" fontId="0" fillId="0" borderId="0" xfId="0" applyAlignment="1">
      <alignment horizontal="right"/>
    </xf>
    <xf numFmtId="0" fontId="2" fillId="0" borderId="0" xfId="0" applyFont="1" applyAlignment="1">
      <alignment horizontal="left" wrapText="1"/>
    </xf>
    <xf numFmtId="0" fontId="2" fillId="0" borderId="10" xfId="0" applyFont="1" applyBorder="1" applyAlignment="1">
      <alignment horizontal="left" wrapText="1"/>
    </xf>
    <xf numFmtId="0" fontId="2" fillId="0" borderId="10" xfId="0" applyFont="1" applyBorder="1" applyAlignment="1">
      <alignment horizontal="left"/>
    </xf>
    <xf numFmtId="0" fontId="2" fillId="0" borderId="2" xfId="0" applyFont="1" applyBorder="1" applyAlignment="1">
      <alignment horizontal="left"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419100</xdr:colOff>
      <xdr:row>0</xdr:row>
      <xdr:rowOff>19050</xdr:rowOff>
    </xdr:from>
    <xdr:to>
      <xdr:col>3</xdr:col>
      <xdr:colOff>1524000</xdr:colOff>
      <xdr:row>2</xdr:row>
      <xdr:rowOff>151130</xdr:rowOff>
    </xdr:to>
    <xdr:pic>
      <xdr:nvPicPr>
        <xdr:cNvPr id="2" name="1 Imagen" descr="Logo IERM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648450" y="19050"/>
          <a:ext cx="1050925" cy="579755"/>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person displayName="Juan Carlos Migoya Martínez" id="{7235FDA3-6A7D-40FA-A512-8EE59F767C72}" userId="S::0000629@uab.cat::571e78bb-bbac-4d6c-acb2-f2904afccb11"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3" dT="2023-07-11T16:59:59.63" personId="{7235FDA3-6A7D-40FA-A512-8EE59F767C72}" id="{8F0EC213-78C4-446F-B58C-5FB37983CF3D}">
    <text>Pressupost 2023 + 2024 (- avaluació)</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1"/>
  <sheetViews>
    <sheetView showGridLines="0" tabSelected="1" zoomScaleNormal="100" workbookViewId="0">
      <selection activeCell="G13" sqref="G13"/>
    </sheetView>
  </sheetViews>
  <sheetFormatPr defaultColWidth="11.5703125" defaultRowHeight="15" x14ac:dyDescent="0.25"/>
  <cols>
    <col min="1" max="1" width="7" customWidth="1"/>
    <col min="2" max="2" width="10.7109375" customWidth="1"/>
    <col min="3" max="3" width="64.42578125" customWidth="1"/>
    <col min="4" max="4" width="25.85546875" customWidth="1"/>
    <col min="5" max="5" width="11.5703125" customWidth="1"/>
    <col min="6" max="6" width="20.140625" customWidth="1"/>
  </cols>
  <sheetData>
    <row r="1" spans="2:4" ht="15.75" thickBot="1" x14ac:dyDescent="0.3"/>
    <row r="2" spans="2:4" ht="19.5" thickBot="1" x14ac:dyDescent="0.35">
      <c r="B2" s="16" t="s">
        <v>126</v>
      </c>
      <c r="C2" s="7"/>
      <c r="D2" s="78"/>
    </row>
    <row r="4" spans="2:4" ht="18.75" x14ac:dyDescent="0.3">
      <c r="B4" s="17" t="s">
        <v>42</v>
      </c>
    </row>
    <row r="5" spans="2:4" ht="15.75" thickBot="1" x14ac:dyDescent="0.3"/>
    <row r="6" spans="2:4" s="19" customFormat="1" ht="24.95" customHeight="1" thickBot="1" x14ac:dyDescent="0.3">
      <c r="B6" s="18" t="s">
        <v>45</v>
      </c>
      <c r="C6" s="75" t="s">
        <v>82</v>
      </c>
      <c r="D6" s="74" t="s">
        <v>79</v>
      </c>
    </row>
    <row r="7" spans="2:4" x14ac:dyDescent="0.25">
      <c r="B7" s="20"/>
      <c r="C7" s="21"/>
      <c r="D7" s="22"/>
    </row>
    <row r="8" spans="2:4" x14ac:dyDescent="0.25">
      <c r="B8" s="23">
        <v>3</v>
      </c>
      <c r="C8" s="24" t="s">
        <v>83</v>
      </c>
      <c r="D8" s="73">
        <f>'Cap. 3 Ing. vendes'!F3</f>
        <v>1139712.6199999999</v>
      </c>
    </row>
    <row r="9" spans="2:4" x14ac:dyDescent="0.25">
      <c r="B9" s="23">
        <v>4</v>
      </c>
      <c r="C9" s="24" t="s">
        <v>53</v>
      </c>
      <c r="D9" s="73">
        <f>'Cap. 4 Ing. Transf.corrents'!F3</f>
        <v>3292944.16</v>
      </c>
    </row>
    <row r="10" spans="2:4" x14ac:dyDescent="0.25">
      <c r="B10" s="23">
        <v>5</v>
      </c>
      <c r="C10" s="24" t="s">
        <v>54</v>
      </c>
      <c r="D10" s="25">
        <f>'Cap. 5 Ing. pat'!E3</f>
        <v>30</v>
      </c>
    </row>
    <row r="11" spans="2:4" x14ac:dyDescent="0.25">
      <c r="C11" s="1"/>
    </row>
    <row r="12" spans="2:4" s="29" customFormat="1" ht="18.75" x14ac:dyDescent="0.3">
      <c r="B12" s="26" t="s">
        <v>55</v>
      </c>
      <c r="C12" s="27"/>
      <c r="D12" s="28">
        <f>SUM(D8:D11)</f>
        <v>4432686.78</v>
      </c>
    </row>
    <row r="13" spans="2:4" x14ac:dyDescent="0.25">
      <c r="B13" s="30"/>
    </row>
    <row r="14" spans="2:4" x14ac:dyDescent="0.25">
      <c r="B14" s="30"/>
    </row>
    <row r="15" spans="2:4" ht="18.75" x14ac:dyDescent="0.3">
      <c r="B15" s="17" t="s">
        <v>101</v>
      </c>
    </row>
    <row r="16" spans="2:4" ht="15.75" thickBot="1" x14ac:dyDescent="0.3"/>
    <row r="17" spans="2:4" s="19" customFormat="1" ht="24.95" customHeight="1" thickBot="1" x14ac:dyDescent="0.3">
      <c r="B17" s="18" t="s">
        <v>45</v>
      </c>
      <c r="C17" s="75" t="s">
        <v>82</v>
      </c>
      <c r="D17" s="74" t="s">
        <v>79</v>
      </c>
    </row>
    <row r="18" spans="2:4" x14ac:dyDescent="0.25">
      <c r="B18" s="20"/>
      <c r="C18" s="21"/>
      <c r="D18" s="31"/>
    </row>
    <row r="19" spans="2:4" x14ac:dyDescent="0.25">
      <c r="B19" s="23">
        <v>1</v>
      </c>
      <c r="C19" s="24" t="s">
        <v>84</v>
      </c>
      <c r="D19" s="76">
        <f>'Cap. 1 Desp. Personal'!F3</f>
        <v>3180065.07</v>
      </c>
    </row>
    <row r="20" spans="2:4" x14ac:dyDescent="0.25">
      <c r="B20" s="23">
        <v>2</v>
      </c>
      <c r="C20" s="24" t="s">
        <v>56</v>
      </c>
      <c r="D20" s="76">
        <f>'Cap. 2 Desp.Corrents'!F3</f>
        <v>1239291.71</v>
      </c>
    </row>
    <row r="21" spans="2:4" x14ac:dyDescent="0.25">
      <c r="B21" s="23">
        <v>3</v>
      </c>
      <c r="C21" s="24" t="s">
        <v>57</v>
      </c>
      <c r="D21" s="76">
        <f>'Cap. 3-6 Df,Inv'!F3</f>
        <v>830</v>
      </c>
    </row>
    <row r="22" spans="2:4" x14ac:dyDescent="0.25">
      <c r="B22" s="23">
        <v>6</v>
      </c>
      <c r="C22" s="24" t="s">
        <v>58</v>
      </c>
      <c r="D22" s="76">
        <f>'Cap. 3-6 Df,Inv'!F16</f>
        <v>12500</v>
      </c>
    </row>
    <row r="24" spans="2:4" s="29" customFormat="1" ht="18.75" x14ac:dyDescent="0.3">
      <c r="B24" s="26" t="s">
        <v>59</v>
      </c>
      <c r="C24" s="27"/>
      <c r="D24" s="28">
        <f>SUM(D19:D23)</f>
        <v>4432686.7799999993</v>
      </c>
    </row>
    <row r="26" spans="2:4" x14ac:dyDescent="0.25">
      <c r="D26" s="15"/>
    </row>
    <row r="27" spans="2:4" x14ac:dyDescent="0.25">
      <c r="C27" s="72"/>
      <c r="D27" s="15"/>
    </row>
    <row r="28" spans="2:4" x14ac:dyDescent="0.25">
      <c r="D28" s="15"/>
    </row>
    <row r="29" spans="2:4" x14ac:dyDescent="0.25">
      <c r="B29" s="32"/>
      <c r="D29" s="15"/>
    </row>
    <row r="30" spans="2:4" x14ac:dyDescent="0.25">
      <c r="B30" s="32"/>
    </row>
    <row r="31" spans="2:4" ht="15" customHeight="1" x14ac:dyDescent="0.25"/>
  </sheetData>
  <printOptions horizontalCentered="1"/>
  <pageMargins left="0" right="0" top="0.39370078740157483" bottom="0.39370078740157483" header="0.31496062992125984" footer="0.15748031496062992"/>
  <pageSetup paperSize="9" scale="85" orientation="landscape" r:id="rId1"/>
  <headerFooter>
    <oddFooter>&amp;CProposta pressupost 2024 IERMB _ Consell de Govern 09/2023&amp;R1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20"/>
  <sheetViews>
    <sheetView showGridLines="0" topLeftCell="C1" zoomScaleNormal="100" workbookViewId="0">
      <selection activeCell="F34" sqref="F34"/>
    </sheetView>
  </sheetViews>
  <sheetFormatPr defaultColWidth="11.5703125" defaultRowHeight="15" x14ac:dyDescent="0.25"/>
  <cols>
    <col min="1" max="1" width="1.85546875" customWidth="1"/>
    <col min="2" max="2" width="10.7109375" customWidth="1"/>
    <col min="3" max="3" width="6.85546875" customWidth="1"/>
    <col min="4" max="4" width="57.42578125" customWidth="1"/>
    <col min="5" max="5" width="33.7109375" customWidth="1"/>
    <col min="6" max="6" width="24.5703125" customWidth="1"/>
    <col min="7" max="7" width="2.7109375" customWidth="1"/>
    <col min="8" max="8" width="19.7109375" customWidth="1"/>
  </cols>
  <sheetData>
    <row r="2" spans="1:8" ht="15.75" thickBot="1" x14ac:dyDescent="0.3"/>
    <row r="3" spans="1:8" s="11" customFormat="1" ht="18" thickBot="1" x14ac:dyDescent="0.35">
      <c r="A3" s="33" t="s">
        <v>99</v>
      </c>
      <c r="B3" s="34"/>
      <c r="C3" s="34"/>
      <c r="D3" s="34"/>
      <c r="E3" s="34"/>
      <c r="F3" s="63">
        <f t="shared" ref="F3" si="0">F7</f>
        <v>1139712.6199999999</v>
      </c>
    </row>
    <row r="4" spans="1:8" ht="15.75" thickBot="1" x14ac:dyDescent="0.3"/>
    <row r="5" spans="1:8" s="19" customFormat="1" ht="30.75" thickBot="1" x14ac:dyDescent="0.3">
      <c r="A5" s="35"/>
      <c r="B5" s="18" t="s">
        <v>60</v>
      </c>
      <c r="C5" s="53"/>
      <c r="D5" s="62" t="s">
        <v>3</v>
      </c>
      <c r="E5" s="54"/>
      <c r="F5" s="55" t="s">
        <v>79</v>
      </c>
    </row>
    <row r="6" spans="1:8" x14ac:dyDescent="0.25">
      <c r="B6" s="20"/>
      <c r="C6" s="21"/>
      <c r="D6" s="4"/>
      <c r="E6" s="4"/>
      <c r="F6" s="22"/>
    </row>
    <row r="7" spans="1:8" ht="15.75" thickBot="1" x14ac:dyDescent="0.3">
      <c r="B7" s="37">
        <v>3</v>
      </c>
      <c r="C7" s="38" t="s">
        <v>83</v>
      </c>
      <c r="D7" s="39"/>
      <c r="E7" s="39"/>
      <c r="F7" s="40">
        <f>F9+F8</f>
        <v>1139712.6199999999</v>
      </c>
    </row>
    <row r="8" spans="1:8" s="2" customFormat="1" ht="15.75" thickTop="1" x14ac:dyDescent="0.25">
      <c r="B8" s="61">
        <v>36001</v>
      </c>
      <c r="C8" s="8" t="s">
        <v>4</v>
      </c>
      <c r="D8" s="9"/>
      <c r="E8" s="9"/>
      <c r="F8" s="14">
        <v>150</v>
      </c>
    </row>
    <row r="9" spans="1:8" x14ac:dyDescent="0.25">
      <c r="B9" s="58">
        <v>39900</v>
      </c>
      <c r="C9" s="41" t="s">
        <v>85</v>
      </c>
      <c r="D9" s="42"/>
      <c r="E9" s="42"/>
      <c r="F9" s="43">
        <f>SUM(F10:F20)</f>
        <v>1139562.6199999999</v>
      </c>
    </row>
    <row r="10" spans="1:8" x14ac:dyDescent="0.25">
      <c r="B10" s="59"/>
      <c r="C10" s="2"/>
      <c r="D10" s="90" t="s">
        <v>69</v>
      </c>
      <c r="E10" s="90" t="s">
        <v>46</v>
      </c>
      <c r="F10" s="95">
        <v>556080</v>
      </c>
      <c r="G10" s="88"/>
    </row>
    <row r="11" spans="1:8" x14ac:dyDescent="0.25">
      <c r="B11" s="59"/>
      <c r="C11" s="2"/>
      <c r="D11" s="90" t="s">
        <v>127</v>
      </c>
      <c r="E11" s="96" t="s">
        <v>112</v>
      </c>
      <c r="F11" s="12">
        <v>113808.72</v>
      </c>
      <c r="G11" s="88"/>
    </row>
    <row r="12" spans="1:8" x14ac:dyDescent="0.25">
      <c r="B12" s="59"/>
      <c r="C12" s="52"/>
      <c r="D12" s="96" t="s">
        <v>113</v>
      </c>
      <c r="E12" s="96" t="s">
        <v>112</v>
      </c>
      <c r="F12" s="97">
        <v>25000</v>
      </c>
      <c r="G12" s="13"/>
    </row>
    <row r="13" spans="1:8" s="52" customFormat="1" x14ac:dyDescent="0.25">
      <c r="B13" s="60"/>
      <c r="D13" s="96" t="s">
        <v>128</v>
      </c>
      <c r="E13" s="96" t="s">
        <v>129</v>
      </c>
      <c r="F13" s="95">
        <v>230822</v>
      </c>
    </row>
    <row r="14" spans="1:8" x14ac:dyDescent="0.25">
      <c r="D14" s="96" t="s">
        <v>130</v>
      </c>
      <c r="E14" s="96" t="s">
        <v>131</v>
      </c>
      <c r="F14" s="95">
        <v>26316.16</v>
      </c>
      <c r="G14" s="89"/>
    </row>
    <row r="15" spans="1:8" x14ac:dyDescent="0.25">
      <c r="D15" s="96" t="s">
        <v>132</v>
      </c>
      <c r="E15" s="96" t="s">
        <v>133</v>
      </c>
      <c r="F15" s="95">
        <v>23925.77</v>
      </c>
      <c r="G15" s="13"/>
      <c r="H15" s="13"/>
    </row>
    <row r="16" spans="1:8" x14ac:dyDescent="0.25">
      <c r="D16" s="96" t="s">
        <v>135</v>
      </c>
      <c r="E16" s="96" t="s">
        <v>134</v>
      </c>
      <c r="F16" s="95">
        <v>57838.67</v>
      </c>
    </row>
    <row r="17" spans="4:6" x14ac:dyDescent="0.25">
      <c r="D17" s="96" t="s">
        <v>136</v>
      </c>
      <c r="E17" s="96" t="s">
        <v>134</v>
      </c>
      <c r="F17" s="95">
        <v>15548.77</v>
      </c>
    </row>
    <row r="18" spans="4:6" x14ac:dyDescent="0.25">
      <c r="D18" s="96" t="s">
        <v>137</v>
      </c>
      <c r="E18" s="96" t="s">
        <v>138</v>
      </c>
      <c r="F18" s="95">
        <v>50418.13</v>
      </c>
    </row>
    <row r="19" spans="4:6" x14ac:dyDescent="0.25">
      <c r="D19" s="96" t="s">
        <v>118</v>
      </c>
      <c r="E19" s="96" t="s">
        <v>108</v>
      </c>
      <c r="F19" s="95">
        <v>12534</v>
      </c>
    </row>
    <row r="20" spans="4:6" x14ac:dyDescent="0.25">
      <c r="D20" s="96" t="s">
        <v>75</v>
      </c>
      <c r="E20" s="96" t="s">
        <v>139</v>
      </c>
      <c r="F20" s="95">
        <v>27270.400000000001</v>
      </c>
    </row>
  </sheetData>
  <printOptions horizontalCentered="1"/>
  <pageMargins left="0" right="0" top="0.39370078740157483" bottom="0.39370078740157483" header="0.31496062992125984" footer="0.15748031496062992"/>
  <pageSetup paperSize="9" scale="85" orientation="landscape" r:id="rId1"/>
  <headerFooter>
    <oddFooter>&amp;CProposta pressupost 2024 IERMB _ Consell de Govern 09/2023&amp;R2</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7"/>
  <sheetViews>
    <sheetView showGridLines="0" zoomScaleNormal="100" workbookViewId="0">
      <selection activeCell="F34" sqref="F34"/>
    </sheetView>
  </sheetViews>
  <sheetFormatPr defaultColWidth="11.5703125" defaultRowHeight="15" x14ac:dyDescent="0.25"/>
  <cols>
    <col min="1" max="1" width="1.85546875" customWidth="1"/>
    <col min="2" max="2" width="10.7109375" customWidth="1"/>
    <col min="3" max="3" width="7.42578125" customWidth="1"/>
    <col min="4" max="4" width="75.7109375" customWidth="1"/>
    <col min="5" max="5" width="5.140625" customWidth="1"/>
    <col min="6" max="6" width="25.7109375" customWidth="1"/>
    <col min="7" max="7" width="11.85546875" bestFit="1" customWidth="1"/>
  </cols>
  <sheetData>
    <row r="2" spans="1:7" ht="15.75" customHeight="1" thickBot="1" x14ac:dyDescent="0.3"/>
    <row r="3" spans="1:7" s="11" customFormat="1" ht="18" thickBot="1" x14ac:dyDescent="0.35">
      <c r="A3" s="33" t="s">
        <v>98</v>
      </c>
      <c r="B3" s="34"/>
      <c r="C3" s="34"/>
      <c r="D3" s="34"/>
      <c r="E3" s="34"/>
      <c r="F3" s="63">
        <f>F7</f>
        <v>3292944.16</v>
      </c>
    </row>
    <row r="4" spans="1:7" ht="15.75" thickBot="1" x14ac:dyDescent="0.3"/>
    <row r="5" spans="1:7" s="19" customFormat="1" ht="30.75" thickBot="1" x14ac:dyDescent="0.3">
      <c r="A5" s="35"/>
      <c r="B5" s="18" t="s">
        <v>60</v>
      </c>
      <c r="C5" s="53"/>
      <c r="D5" s="62" t="s">
        <v>3</v>
      </c>
      <c r="E5" s="56"/>
      <c r="F5" s="57" t="s">
        <v>80</v>
      </c>
    </row>
    <row r="7" spans="1:7" ht="15.75" thickBot="1" x14ac:dyDescent="0.3">
      <c r="B7" s="37">
        <v>4</v>
      </c>
      <c r="C7" s="38" t="s">
        <v>53</v>
      </c>
      <c r="D7" s="39"/>
      <c r="E7" s="39"/>
      <c r="F7" s="40">
        <f>F8+F10+F13+F15+F19+F23</f>
        <v>3292944.16</v>
      </c>
    </row>
    <row r="8" spans="1:7" ht="15.75" thickTop="1" x14ac:dyDescent="0.25">
      <c r="B8" s="98">
        <v>45080</v>
      </c>
      <c r="C8" s="8" t="s">
        <v>119</v>
      </c>
      <c r="D8" s="9"/>
      <c r="E8" s="9"/>
      <c r="F8" s="14">
        <f>SUM(F9)</f>
        <v>40000</v>
      </c>
    </row>
    <row r="9" spans="1:7" x14ac:dyDescent="0.25">
      <c r="B9" s="99"/>
      <c r="D9" s="100" t="s">
        <v>78</v>
      </c>
      <c r="E9" s="100"/>
      <c r="F9" s="101">
        <v>40000</v>
      </c>
    </row>
    <row r="10" spans="1:7" x14ac:dyDescent="0.25">
      <c r="B10" s="98">
        <v>45100</v>
      </c>
      <c r="C10" s="8" t="s">
        <v>120</v>
      </c>
      <c r="D10" s="9"/>
      <c r="E10" s="9"/>
      <c r="F10" s="14">
        <f>SUM(F11:F12)</f>
        <v>113808.72</v>
      </c>
    </row>
    <row r="11" spans="1:7" x14ac:dyDescent="0.25">
      <c r="B11" s="102"/>
      <c r="D11" s="103" t="s">
        <v>121</v>
      </c>
      <c r="E11" s="103"/>
      <c r="F11" s="104">
        <v>56904.36</v>
      </c>
    </row>
    <row r="12" spans="1:7" x14ac:dyDescent="0.25">
      <c r="B12" s="99"/>
      <c r="D12" s="105" t="s">
        <v>122</v>
      </c>
      <c r="E12" s="105"/>
      <c r="F12" s="101">
        <v>56904.36</v>
      </c>
    </row>
    <row r="13" spans="1:7" x14ac:dyDescent="0.25">
      <c r="B13" s="61">
        <v>45300</v>
      </c>
      <c r="C13" s="10" t="s">
        <v>6</v>
      </c>
      <c r="D13" s="9"/>
      <c r="E13" s="9"/>
      <c r="F13" s="14">
        <f>SUM(F14:F14)</f>
        <v>21423</v>
      </c>
    </row>
    <row r="14" spans="1:7" x14ac:dyDescent="0.25">
      <c r="B14" s="106"/>
      <c r="C14" s="5"/>
      <c r="D14" s="107" t="s">
        <v>48</v>
      </c>
      <c r="E14" s="107"/>
      <c r="F14" s="81">
        <v>21423</v>
      </c>
    </row>
    <row r="15" spans="1:7" x14ac:dyDescent="0.25">
      <c r="B15" s="61">
        <v>46101</v>
      </c>
      <c r="C15" s="10" t="s">
        <v>0</v>
      </c>
      <c r="D15" s="9"/>
      <c r="E15" s="9"/>
      <c r="F15" s="14">
        <f>SUM(F16:F18)</f>
        <v>213808.72</v>
      </c>
    </row>
    <row r="16" spans="1:7" x14ac:dyDescent="0.25">
      <c r="B16" s="59"/>
      <c r="C16" s="108"/>
      <c r="D16" s="93" t="s">
        <v>123</v>
      </c>
      <c r="E16" s="109"/>
      <c r="F16" s="12">
        <v>113808.72</v>
      </c>
      <c r="G16" s="13"/>
    </row>
    <row r="17" spans="2:7" x14ac:dyDescent="0.25">
      <c r="B17" s="59"/>
      <c r="C17" s="108"/>
      <c r="D17" s="90" t="s">
        <v>124</v>
      </c>
      <c r="E17" s="110"/>
      <c r="F17" s="86">
        <v>60000</v>
      </c>
    </row>
    <row r="18" spans="2:7" x14ac:dyDescent="0.25">
      <c r="B18" s="106"/>
      <c r="C18" s="1"/>
      <c r="D18" s="100" t="s">
        <v>78</v>
      </c>
      <c r="E18" s="111"/>
      <c r="F18" s="82">
        <v>40000</v>
      </c>
    </row>
    <row r="19" spans="2:7" x14ac:dyDescent="0.25">
      <c r="B19" s="61">
        <v>46201</v>
      </c>
      <c r="C19" s="10" t="s">
        <v>5</v>
      </c>
      <c r="D19" s="9"/>
      <c r="E19" s="9"/>
      <c r="F19" s="14">
        <f>SUM(F20:F22)</f>
        <v>1040095</v>
      </c>
      <c r="G19" s="13"/>
    </row>
    <row r="20" spans="2:7" x14ac:dyDescent="0.25">
      <c r="B20" s="106"/>
      <c r="C20" s="112"/>
      <c r="D20" s="107" t="s">
        <v>47</v>
      </c>
      <c r="E20" s="107"/>
      <c r="F20" s="81">
        <v>73970</v>
      </c>
    </row>
    <row r="21" spans="2:7" x14ac:dyDescent="0.25">
      <c r="B21" s="106"/>
      <c r="C21" s="112"/>
      <c r="D21" s="103" t="s">
        <v>103</v>
      </c>
      <c r="E21" s="96"/>
      <c r="F21" s="81">
        <v>960000</v>
      </c>
    </row>
    <row r="22" spans="2:7" x14ac:dyDescent="0.25">
      <c r="B22" s="106"/>
      <c r="C22" s="112"/>
      <c r="D22" s="113" t="s">
        <v>75</v>
      </c>
      <c r="E22" s="100"/>
      <c r="F22" s="101">
        <v>6125</v>
      </c>
    </row>
    <row r="23" spans="2:7" x14ac:dyDescent="0.25">
      <c r="B23" s="61">
        <v>46401</v>
      </c>
      <c r="C23" s="10" t="s">
        <v>1</v>
      </c>
      <c r="D23" s="9"/>
      <c r="E23" s="9"/>
      <c r="F23" s="14">
        <f>SUM(F24:F25)</f>
        <v>1863808.72</v>
      </c>
    </row>
    <row r="24" spans="2:7" x14ac:dyDescent="0.25">
      <c r="B24" s="106"/>
      <c r="C24" s="94"/>
      <c r="D24" s="114" t="s">
        <v>100</v>
      </c>
      <c r="E24" s="115"/>
      <c r="F24" s="104">
        <v>1750000</v>
      </c>
    </row>
    <row r="25" spans="2:7" x14ac:dyDescent="0.25">
      <c r="B25" s="106"/>
      <c r="C25" s="1"/>
      <c r="D25" s="116" t="s">
        <v>125</v>
      </c>
      <c r="E25" s="103"/>
      <c r="F25" s="12">
        <v>113808.72</v>
      </c>
    </row>
    <row r="26" spans="2:7" x14ac:dyDescent="0.25">
      <c r="F26" s="15"/>
    </row>
    <row r="27" spans="2:7" x14ac:dyDescent="0.25">
      <c r="F27" s="15"/>
    </row>
  </sheetData>
  <printOptions horizontalCentered="1"/>
  <pageMargins left="0" right="0" top="0.39370078740157483" bottom="0.39370078740157483" header="0.31496062992125984" footer="0.15748031496062992"/>
  <pageSetup paperSize="9" scale="85" orientation="landscape" r:id="rId1"/>
  <headerFooter>
    <oddFooter>&amp;CProposta pressupost 2024 IERMB _ Consell de Govern 09/2023&amp;R3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9"/>
  <sheetViews>
    <sheetView showGridLines="0" zoomScaleNormal="100" zoomScaleSheetLayoutView="100" workbookViewId="0">
      <selection activeCell="F34" sqref="F34"/>
    </sheetView>
  </sheetViews>
  <sheetFormatPr defaultColWidth="11.5703125" defaultRowHeight="15" x14ac:dyDescent="0.25"/>
  <cols>
    <col min="1" max="1" width="3.42578125" customWidth="1"/>
    <col min="2" max="2" width="10.7109375" customWidth="1"/>
    <col min="3" max="3" width="8.5703125" customWidth="1"/>
    <col min="4" max="4" width="78.140625" customWidth="1"/>
    <col min="5" max="5" width="25.7109375" customWidth="1"/>
  </cols>
  <sheetData>
    <row r="2" spans="1:5" ht="15.75" thickBot="1" x14ac:dyDescent="0.3"/>
    <row r="3" spans="1:5" s="11" customFormat="1" ht="18" thickBot="1" x14ac:dyDescent="0.35">
      <c r="A3" s="33" t="s">
        <v>61</v>
      </c>
      <c r="B3" s="34"/>
      <c r="C3" s="34"/>
      <c r="D3" s="34"/>
      <c r="E3" s="63">
        <f>E7</f>
        <v>30</v>
      </c>
    </row>
    <row r="4" spans="1:5" ht="15.75" thickBot="1" x14ac:dyDescent="0.3"/>
    <row r="5" spans="1:5" s="19" customFormat="1" ht="30.75" thickBot="1" x14ac:dyDescent="0.3">
      <c r="A5" s="35"/>
      <c r="B5" s="18" t="s">
        <v>60</v>
      </c>
      <c r="C5" s="53"/>
      <c r="D5" s="56" t="s">
        <v>3</v>
      </c>
      <c r="E5" s="57" t="s">
        <v>79</v>
      </c>
    </row>
    <row r="6" spans="1:5" x14ac:dyDescent="0.25">
      <c r="B6" s="20"/>
      <c r="C6" s="21"/>
      <c r="D6" s="4"/>
      <c r="E6" s="45"/>
    </row>
    <row r="7" spans="1:5" ht="15.75" thickBot="1" x14ac:dyDescent="0.3">
      <c r="B7" s="37">
        <v>5</v>
      </c>
      <c r="C7" s="38" t="s">
        <v>54</v>
      </c>
      <c r="D7" s="39"/>
      <c r="E7" s="40">
        <f>E8</f>
        <v>30</v>
      </c>
    </row>
    <row r="8" spans="1:5" s="2" customFormat="1" ht="15.75" thickTop="1" x14ac:dyDescent="0.25">
      <c r="B8" s="58">
        <v>52000</v>
      </c>
      <c r="C8" s="41" t="s">
        <v>86</v>
      </c>
      <c r="D8" s="42"/>
      <c r="E8" s="43">
        <f>E9</f>
        <v>30</v>
      </c>
    </row>
    <row r="9" spans="1:5" x14ac:dyDescent="0.25">
      <c r="B9" s="3"/>
      <c r="C9" s="77"/>
      <c r="D9" s="44" t="s">
        <v>86</v>
      </c>
      <c r="E9" s="81">
        <v>30</v>
      </c>
    </row>
  </sheetData>
  <printOptions horizontalCentered="1"/>
  <pageMargins left="0" right="0" top="0.39370078740157483" bottom="0.39370078740157483" header="0.31496062992125984" footer="0.15748031496062992"/>
  <pageSetup paperSize="9" scale="85" orientation="landscape" r:id="rId1"/>
  <headerFooter>
    <oddFooter>&amp;CProposta pressupost 2024 IERMB _ Consell de Govern 09/2023&amp;R4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27"/>
  <sheetViews>
    <sheetView showGridLines="0" zoomScaleNormal="100" workbookViewId="0">
      <selection activeCell="F34" sqref="F34"/>
    </sheetView>
  </sheetViews>
  <sheetFormatPr defaultColWidth="11.5703125" defaultRowHeight="15" x14ac:dyDescent="0.25"/>
  <cols>
    <col min="1" max="1" width="15.7109375" customWidth="1"/>
    <col min="2" max="2" width="10.7109375" customWidth="1"/>
    <col min="3" max="3" width="60.7109375" customWidth="1"/>
    <col min="4" max="4" width="19" customWidth="1"/>
    <col min="5" max="5" width="5.28515625" customWidth="1"/>
    <col min="6" max="6" width="14.85546875" bestFit="1" customWidth="1"/>
  </cols>
  <sheetData>
    <row r="2" spans="1:8" ht="15.75" thickBot="1" x14ac:dyDescent="0.3"/>
    <row r="3" spans="1:8" s="47" customFormat="1" ht="18" thickBot="1" x14ac:dyDescent="0.35">
      <c r="A3" s="33" t="s">
        <v>97</v>
      </c>
      <c r="B3" s="46"/>
      <c r="C3" s="46"/>
      <c r="D3" s="46"/>
      <c r="E3" s="46"/>
      <c r="F3" s="63">
        <f t="shared" ref="F3" si="0">F8</f>
        <v>3180065.07</v>
      </c>
    </row>
    <row r="5" spans="1:8" ht="15.75" thickBot="1" x14ac:dyDescent="0.3"/>
    <row r="6" spans="1:8" s="36" customFormat="1" ht="30.75" thickBot="1" x14ac:dyDescent="0.3">
      <c r="A6" s="64" t="s">
        <v>62</v>
      </c>
      <c r="B6" s="48" t="s">
        <v>63</v>
      </c>
      <c r="C6" s="67" t="s">
        <v>82</v>
      </c>
      <c r="D6" s="68"/>
      <c r="E6" s="69"/>
      <c r="F6" s="57" t="s">
        <v>79</v>
      </c>
    </row>
    <row r="8" spans="1:8" ht="15.75" thickBot="1" x14ac:dyDescent="0.3">
      <c r="A8" s="49" t="s">
        <v>102</v>
      </c>
      <c r="B8" s="37">
        <v>1</v>
      </c>
      <c r="C8" s="38" t="s">
        <v>84</v>
      </c>
      <c r="D8" s="39"/>
      <c r="E8" s="50"/>
      <c r="F8" s="40">
        <f>SUM(F9:F17)</f>
        <v>3180065.07</v>
      </c>
    </row>
    <row r="9" spans="1:8" ht="15.75" thickTop="1" x14ac:dyDescent="0.25">
      <c r="A9" s="13" t="s">
        <v>64</v>
      </c>
      <c r="B9" s="65" t="s">
        <v>51</v>
      </c>
      <c r="C9" s="6" t="s">
        <v>52</v>
      </c>
      <c r="D9" s="6"/>
      <c r="E9" s="6"/>
      <c r="F9" s="95">
        <v>71810.06</v>
      </c>
      <c r="G9" s="79">
        <v>0</v>
      </c>
      <c r="H9" s="87"/>
    </row>
    <row r="10" spans="1:8" x14ac:dyDescent="0.25">
      <c r="A10" s="13" t="s">
        <v>81</v>
      </c>
      <c r="B10" s="66" t="s">
        <v>10</v>
      </c>
      <c r="C10" s="5" t="s">
        <v>7</v>
      </c>
      <c r="D10" s="5"/>
      <c r="E10" s="5"/>
      <c r="F10" s="95">
        <v>2247999.3199999998</v>
      </c>
      <c r="G10" s="80"/>
      <c r="H10" s="87"/>
    </row>
    <row r="11" spans="1:8" x14ac:dyDescent="0.25">
      <c r="A11" s="13" t="s">
        <v>65</v>
      </c>
      <c r="B11" s="66" t="s">
        <v>70</v>
      </c>
      <c r="C11" s="5" t="s">
        <v>71</v>
      </c>
      <c r="D11" s="5"/>
      <c r="E11" s="5"/>
      <c r="F11" s="95">
        <v>0</v>
      </c>
      <c r="G11" s="80"/>
      <c r="H11" s="87"/>
    </row>
    <row r="12" spans="1:8" x14ac:dyDescent="0.25">
      <c r="B12" s="66" t="s">
        <v>72</v>
      </c>
      <c r="C12" s="5" t="s">
        <v>68</v>
      </c>
      <c r="D12" s="5"/>
      <c r="E12" s="5"/>
      <c r="F12" s="95">
        <v>0</v>
      </c>
      <c r="G12" s="79"/>
      <c r="H12" s="87"/>
    </row>
    <row r="13" spans="1:8" x14ac:dyDescent="0.25">
      <c r="B13" s="66" t="s">
        <v>104</v>
      </c>
      <c r="C13" s="5" t="s">
        <v>105</v>
      </c>
      <c r="D13" s="5"/>
      <c r="E13" s="5"/>
      <c r="F13" s="95">
        <v>10000</v>
      </c>
      <c r="G13" s="79"/>
      <c r="H13" s="87"/>
    </row>
    <row r="14" spans="1:8" x14ac:dyDescent="0.25">
      <c r="B14" s="66" t="s">
        <v>11</v>
      </c>
      <c r="C14" s="5" t="s">
        <v>2</v>
      </c>
      <c r="D14" s="5"/>
      <c r="E14" s="5"/>
      <c r="F14" s="95">
        <v>758528.29</v>
      </c>
      <c r="G14" s="79"/>
      <c r="H14" s="87"/>
    </row>
    <row r="15" spans="1:8" x14ac:dyDescent="0.25">
      <c r="B15" s="66" t="s">
        <v>12</v>
      </c>
      <c r="C15" s="5" t="s">
        <v>13</v>
      </c>
      <c r="D15" s="5"/>
      <c r="E15" s="5"/>
      <c r="F15" s="95">
        <v>15000</v>
      </c>
      <c r="G15" s="79"/>
      <c r="H15" s="87"/>
    </row>
    <row r="16" spans="1:8" x14ac:dyDescent="0.25">
      <c r="B16" s="66" t="s">
        <v>73</v>
      </c>
      <c r="C16" s="5" t="s">
        <v>74</v>
      </c>
      <c r="D16" s="5"/>
      <c r="E16" s="5"/>
      <c r="F16" s="12">
        <v>76727.399999999994</v>
      </c>
      <c r="G16" s="79"/>
      <c r="H16" s="87"/>
    </row>
    <row r="18" spans="2:6" x14ac:dyDescent="0.25">
      <c r="B18" s="70"/>
    </row>
    <row r="19" spans="2:6" ht="21" x14ac:dyDescent="0.35">
      <c r="B19" s="71"/>
      <c r="F19" s="83"/>
    </row>
    <row r="20" spans="2:6" ht="21" x14ac:dyDescent="0.35">
      <c r="F20" s="83"/>
    </row>
    <row r="21" spans="2:6" ht="21" x14ac:dyDescent="0.35">
      <c r="F21" s="83"/>
    </row>
    <row r="22" spans="2:6" ht="21" x14ac:dyDescent="0.35">
      <c r="F22" s="83"/>
    </row>
    <row r="23" spans="2:6" ht="21" x14ac:dyDescent="0.35">
      <c r="F23" s="83"/>
    </row>
    <row r="24" spans="2:6" ht="21" x14ac:dyDescent="0.35">
      <c r="F24" s="83"/>
    </row>
    <row r="25" spans="2:6" ht="21" x14ac:dyDescent="0.35">
      <c r="D25" s="15"/>
      <c r="F25" s="83"/>
    </row>
    <row r="26" spans="2:6" ht="21" x14ac:dyDescent="0.35">
      <c r="F26" s="83"/>
    </row>
    <row r="27" spans="2:6" ht="21" x14ac:dyDescent="0.35">
      <c r="F27" s="83"/>
    </row>
  </sheetData>
  <printOptions horizontalCentered="1"/>
  <pageMargins left="0" right="0" top="0.39370078740157483" bottom="0.39370078740157483" header="0.31496062992125984" footer="0.15748031496062992"/>
  <pageSetup paperSize="9" scale="85" orientation="landscape" r:id="rId1"/>
  <headerFooter>
    <oddFooter>&amp;CProposta pressupost 2024 IERMB _ Consell de Govern 09/2023&amp;R5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34"/>
  <sheetViews>
    <sheetView showGridLines="0" zoomScaleNormal="100" workbookViewId="0">
      <selection activeCell="F34" sqref="F34"/>
    </sheetView>
  </sheetViews>
  <sheetFormatPr defaultColWidth="11.5703125" defaultRowHeight="15" x14ac:dyDescent="0.25"/>
  <cols>
    <col min="1" max="1" width="15.7109375" customWidth="1"/>
    <col min="2" max="2" width="10.7109375" customWidth="1"/>
    <col min="3" max="3" width="1.7109375" customWidth="1"/>
    <col min="4" max="4" width="60.7109375" customWidth="1"/>
    <col min="5" max="5" width="11.85546875" customWidth="1"/>
    <col min="6" max="6" width="15" bestFit="1" customWidth="1"/>
  </cols>
  <sheetData>
    <row r="2" spans="1:9" ht="15.75" thickBot="1" x14ac:dyDescent="0.3"/>
    <row r="3" spans="1:9" s="47" customFormat="1" ht="18" thickBot="1" x14ac:dyDescent="0.35">
      <c r="A3" s="33" t="s">
        <v>43</v>
      </c>
      <c r="B3" s="46"/>
      <c r="C3" s="46"/>
      <c r="D3" s="46"/>
      <c r="E3" s="46"/>
      <c r="F3" s="63">
        <f t="shared" ref="F3" si="0">F8</f>
        <v>1239291.71</v>
      </c>
    </row>
    <row r="5" spans="1:9" ht="15.75" thickBot="1" x14ac:dyDescent="0.3"/>
    <row r="6" spans="1:9" s="36" customFormat="1" ht="30.75" customHeight="1" thickBot="1" x14ac:dyDescent="0.3">
      <c r="A6" s="64" t="s">
        <v>62</v>
      </c>
      <c r="B6" s="48" t="s">
        <v>63</v>
      </c>
      <c r="C6" s="67"/>
      <c r="D6" s="68" t="s">
        <v>3</v>
      </c>
      <c r="E6" s="69"/>
      <c r="F6" s="57" t="s">
        <v>79</v>
      </c>
    </row>
    <row r="8" spans="1:9" ht="15.75" thickBot="1" x14ac:dyDescent="0.3">
      <c r="A8" s="49" t="s">
        <v>102</v>
      </c>
      <c r="B8" s="37">
        <v>2</v>
      </c>
      <c r="C8" s="51" t="s">
        <v>87</v>
      </c>
      <c r="D8" s="39"/>
      <c r="E8" s="50"/>
      <c r="F8" s="40">
        <f>SUM(F9:F31)</f>
        <v>1239291.71</v>
      </c>
    </row>
    <row r="9" spans="1:9" ht="15.75" thickTop="1" x14ac:dyDescent="0.25">
      <c r="A9" s="13" t="s">
        <v>64</v>
      </c>
      <c r="B9" s="66" t="s">
        <v>15</v>
      </c>
      <c r="C9" s="5" t="s">
        <v>88</v>
      </c>
      <c r="D9" s="5"/>
      <c r="E9" s="5"/>
      <c r="F9" s="95">
        <v>62884.11</v>
      </c>
      <c r="H9" s="15"/>
      <c r="I9" s="91"/>
    </row>
    <row r="10" spans="1:9" x14ac:dyDescent="0.25">
      <c r="A10" s="13" t="s">
        <v>81</v>
      </c>
      <c r="B10" s="66" t="s">
        <v>16</v>
      </c>
      <c r="C10" s="5" t="s">
        <v>14</v>
      </c>
      <c r="D10" s="5"/>
      <c r="E10" s="5"/>
      <c r="F10" s="95">
        <v>2000</v>
      </c>
      <c r="H10" s="15"/>
    </row>
    <row r="11" spans="1:9" x14ac:dyDescent="0.25">
      <c r="A11" s="13" t="s">
        <v>65</v>
      </c>
      <c r="B11" s="66" t="s">
        <v>106</v>
      </c>
      <c r="C11" s="5" t="s">
        <v>107</v>
      </c>
      <c r="D11" s="5"/>
      <c r="E11" s="5"/>
      <c r="F11" s="95">
        <v>1250</v>
      </c>
      <c r="I11" s="91"/>
    </row>
    <row r="12" spans="1:9" x14ac:dyDescent="0.25">
      <c r="A12" s="13"/>
      <c r="B12" s="66" t="s">
        <v>114</v>
      </c>
      <c r="C12" s="5" t="s">
        <v>115</v>
      </c>
      <c r="D12" s="5"/>
      <c r="E12" s="5"/>
      <c r="F12" s="95">
        <v>12000</v>
      </c>
      <c r="H12" s="15"/>
      <c r="I12" s="91"/>
    </row>
    <row r="13" spans="1:9" x14ac:dyDescent="0.25">
      <c r="B13" s="66" t="s">
        <v>20</v>
      </c>
      <c r="C13" s="5" t="s">
        <v>19</v>
      </c>
      <c r="D13" s="5"/>
      <c r="E13" s="5"/>
      <c r="F13" s="95">
        <v>8000</v>
      </c>
      <c r="H13" s="15"/>
      <c r="I13" s="91"/>
    </row>
    <row r="14" spans="1:9" x14ac:dyDescent="0.25">
      <c r="B14" s="66" t="s">
        <v>76</v>
      </c>
      <c r="C14" s="5" t="s">
        <v>77</v>
      </c>
      <c r="D14" s="5"/>
      <c r="E14" s="5"/>
      <c r="F14" s="95">
        <v>1400</v>
      </c>
      <c r="H14" s="15"/>
      <c r="I14" s="91"/>
    </row>
    <row r="15" spans="1:9" x14ac:dyDescent="0.25">
      <c r="B15" s="66" t="s">
        <v>17</v>
      </c>
      <c r="C15" s="5" t="s">
        <v>18</v>
      </c>
      <c r="D15" s="5"/>
      <c r="E15" s="5"/>
      <c r="F15" s="95">
        <v>3000</v>
      </c>
      <c r="H15" s="15"/>
      <c r="I15" s="91"/>
    </row>
    <row r="16" spans="1:9" x14ac:dyDescent="0.25">
      <c r="B16" s="66" t="s">
        <v>140</v>
      </c>
      <c r="C16" s="5" t="s">
        <v>141</v>
      </c>
      <c r="D16" s="5"/>
      <c r="E16" s="5"/>
      <c r="F16" s="95">
        <v>30000</v>
      </c>
      <c r="H16" s="15"/>
      <c r="I16" s="91"/>
    </row>
    <row r="17" spans="2:9" x14ac:dyDescent="0.25">
      <c r="B17" s="66" t="s">
        <v>36</v>
      </c>
      <c r="C17" s="5" t="s">
        <v>89</v>
      </c>
      <c r="D17" s="5"/>
      <c r="E17" s="5"/>
      <c r="F17" s="95">
        <v>9000</v>
      </c>
      <c r="H17" s="15"/>
      <c r="I17" s="91"/>
    </row>
    <row r="18" spans="2:9" x14ac:dyDescent="0.25">
      <c r="B18" s="66" t="s">
        <v>9</v>
      </c>
      <c r="C18" s="5" t="s">
        <v>8</v>
      </c>
      <c r="D18" s="5"/>
      <c r="E18" s="5"/>
      <c r="F18" s="95">
        <v>750</v>
      </c>
      <c r="G18" s="13"/>
      <c r="H18" s="15"/>
      <c r="I18" s="91"/>
    </row>
    <row r="19" spans="2:9" x14ac:dyDescent="0.25">
      <c r="B19" s="66" t="s">
        <v>21</v>
      </c>
      <c r="C19" s="5" t="s">
        <v>90</v>
      </c>
      <c r="D19" s="5"/>
      <c r="E19" s="5"/>
      <c r="F19" s="95">
        <v>7000</v>
      </c>
      <c r="H19" s="15"/>
      <c r="I19" s="91"/>
    </row>
    <row r="20" spans="2:9" x14ac:dyDescent="0.25">
      <c r="B20" s="66" t="s">
        <v>30</v>
      </c>
      <c r="C20" s="5" t="s">
        <v>31</v>
      </c>
      <c r="D20" s="5"/>
      <c r="E20" s="5"/>
      <c r="F20" s="95">
        <v>18000</v>
      </c>
      <c r="I20" s="91"/>
    </row>
    <row r="21" spans="2:9" x14ac:dyDescent="0.25">
      <c r="B21" s="66" t="s">
        <v>22</v>
      </c>
      <c r="C21" s="5" t="s">
        <v>91</v>
      </c>
      <c r="D21" s="5"/>
      <c r="E21" s="5"/>
      <c r="F21" s="95">
        <v>0</v>
      </c>
      <c r="H21" s="15"/>
      <c r="I21" s="91"/>
    </row>
    <row r="22" spans="2:9" x14ac:dyDescent="0.25">
      <c r="B22" s="66" t="s">
        <v>38</v>
      </c>
      <c r="C22" s="5" t="s">
        <v>37</v>
      </c>
      <c r="D22" s="5"/>
      <c r="E22" s="5"/>
      <c r="F22" s="95">
        <v>9000</v>
      </c>
      <c r="H22" s="15"/>
      <c r="I22" s="91"/>
    </row>
    <row r="23" spans="2:9" x14ac:dyDescent="0.25">
      <c r="B23" s="66" t="s">
        <v>142</v>
      </c>
      <c r="C23" s="5" t="s">
        <v>143</v>
      </c>
      <c r="D23" s="5"/>
      <c r="E23" s="5"/>
      <c r="F23" s="95">
        <v>22000</v>
      </c>
      <c r="H23" s="15"/>
      <c r="I23" s="92"/>
    </row>
    <row r="24" spans="2:9" x14ac:dyDescent="0.25">
      <c r="B24" s="66" t="s">
        <v>49</v>
      </c>
      <c r="C24" s="5" t="s">
        <v>50</v>
      </c>
      <c r="D24" s="5"/>
      <c r="E24" s="5"/>
      <c r="F24" s="95">
        <v>516.51</v>
      </c>
      <c r="H24" s="15"/>
      <c r="I24" s="91"/>
    </row>
    <row r="25" spans="2:9" x14ac:dyDescent="0.25">
      <c r="B25" s="65" t="s">
        <v>23</v>
      </c>
      <c r="C25" s="6" t="s">
        <v>109</v>
      </c>
      <c r="D25" s="5"/>
      <c r="E25" s="6"/>
      <c r="F25" s="95">
        <f>70000+68000+30000+18000+10000+70000+25000+26000+260000+60000+7920+74221.09+3000+750+32000+45000+120000</f>
        <v>919891.09</v>
      </c>
      <c r="I25" s="91"/>
    </row>
    <row r="26" spans="2:9" x14ac:dyDescent="0.25">
      <c r="B26" s="66" t="s">
        <v>26</v>
      </c>
      <c r="C26" s="5" t="s">
        <v>110</v>
      </c>
      <c r="D26" s="5"/>
      <c r="E26" s="5"/>
      <c r="F26" s="95">
        <f>3000+36000+30000+20000</f>
        <v>89000</v>
      </c>
      <c r="I26" s="91"/>
    </row>
    <row r="27" spans="2:9" x14ac:dyDescent="0.25">
      <c r="B27" s="66" t="s">
        <v>34</v>
      </c>
      <c r="C27" s="5" t="s">
        <v>24</v>
      </c>
      <c r="D27" s="5"/>
      <c r="E27" s="5"/>
      <c r="F27" s="95">
        <v>300</v>
      </c>
      <c r="I27" s="91"/>
    </row>
    <row r="28" spans="2:9" x14ac:dyDescent="0.25">
      <c r="B28" s="66" t="s">
        <v>35</v>
      </c>
      <c r="C28" s="5" t="s">
        <v>25</v>
      </c>
      <c r="D28" s="5"/>
      <c r="E28" s="5"/>
      <c r="F28" s="95">
        <v>2000</v>
      </c>
      <c r="H28" s="15"/>
      <c r="I28" s="91"/>
    </row>
    <row r="29" spans="2:9" x14ac:dyDescent="0.25">
      <c r="B29" s="66" t="s">
        <v>32</v>
      </c>
      <c r="C29" s="5" t="s">
        <v>28</v>
      </c>
      <c r="D29" s="5"/>
      <c r="E29" s="5"/>
      <c r="F29" s="95">
        <v>300</v>
      </c>
      <c r="H29" s="15"/>
      <c r="I29" s="92"/>
    </row>
    <row r="30" spans="2:9" x14ac:dyDescent="0.25">
      <c r="B30" s="66" t="s">
        <v>33</v>
      </c>
      <c r="C30" s="5" t="s">
        <v>29</v>
      </c>
      <c r="D30" s="5"/>
      <c r="E30" s="5"/>
      <c r="F30" s="95">
        <v>3000</v>
      </c>
    </row>
    <row r="31" spans="2:9" ht="14.25" customHeight="1" x14ac:dyDescent="0.25">
      <c r="B31" s="65" t="s">
        <v>27</v>
      </c>
      <c r="C31" s="6" t="s">
        <v>111</v>
      </c>
      <c r="D31" s="6"/>
      <c r="E31" s="6"/>
      <c r="F31" s="95">
        <f>4000+12000+10000+12000</f>
        <v>38000</v>
      </c>
    </row>
    <row r="32" spans="2:9" ht="15" customHeight="1" x14ac:dyDescent="0.25">
      <c r="B32" s="13"/>
    </row>
    <row r="33" spans="2:4" ht="15" customHeight="1" x14ac:dyDescent="0.25">
      <c r="B33" s="13"/>
    </row>
    <row r="34" spans="2:4" ht="15" customHeight="1" x14ac:dyDescent="0.25">
      <c r="B34" s="13"/>
      <c r="C34" s="32"/>
      <c r="D34" s="32"/>
    </row>
  </sheetData>
  <printOptions horizontalCentered="1"/>
  <pageMargins left="0" right="0" top="0.39370078740157483" bottom="0.39370078740157483" header="0.31496062992125984" footer="0.15748031496062992"/>
  <pageSetup paperSize="9" scale="85" orientation="landscape" r:id="rId1"/>
  <headerFooter>
    <oddFooter>&amp;CProposta pressupost 2024 IERMB _ Consell de Govern 09/2023&amp;R6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25"/>
  <sheetViews>
    <sheetView showGridLines="0" zoomScaleNormal="100" workbookViewId="0">
      <selection activeCell="A27" sqref="A27"/>
    </sheetView>
  </sheetViews>
  <sheetFormatPr defaultColWidth="11.5703125" defaultRowHeight="15" x14ac:dyDescent="0.25"/>
  <cols>
    <col min="1" max="1" width="15.7109375" customWidth="1"/>
    <col min="2" max="2" width="10.7109375" customWidth="1"/>
    <col min="3" max="3" width="1.28515625" customWidth="1"/>
    <col min="4" max="4" width="60.7109375" customWidth="1"/>
    <col min="5" max="5" width="12.140625" customWidth="1"/>
    <col min="6" max="6" width="13.42578125" customWidth="1"/>
    <col min="7" max="7" width="11.85546875" bestFit="1" customWidth="1"/>
  </cols>
  <sheetData>
    <row r="2" spans="1:7" ht="15.75" thickBot="1" x14ac:dyDescent="0.3"/>
    <row r="3" spans="1:7" s="11" customFormat="1" ht="18" thickBot="1" x14ac:dyDescent="0.35">
      <c r="A3" s="33" t="s">
        <v>44</v>
      </c>
      <c r="B3" s="34"/>
      <c r="C3" s="34"/>
      <c r="D3" s="34"/>
      <c r="E3" s="34"/>
      <c r="F3" s="63">
        <f t="shared" ref="F3" si="0">F8</f>
        <v>830</v>
      </c>
    </row>
    <row r="5" spans="1:7" ht="8.25" customHeight="1" thickBot="1" x14ac:dyDescent="0.3"/>
    <row r="6" spans="1:7" s="36" customFormat="1" ht="30.75" customHeight="1" thickBot="1" x14ac:dyDescent="0.3">
      <c r="A6" s="64" t="s">
        <v>62</v>
      </c>
      <c r="B6" s="48" t="s">
        <v>63</v>
      </c>
      <c r="C6" s="67"/>
      <c r="D6" s="68" t="s">
        <v>3</v>
      </c>
      <c r="E6" s="69"/>
      <c r="F6" s="57" t="s">
        <v>79</v>
      </c>
    </row>
    <row r="8" spans="1:7" ht="15.75" thickBot="1" x14ac:dyDescent="0.3">
      <c r="A8" s="49" t="s">
        <v>102</v>
      </c>
      <c r="B8" s="37">
        <v>3</v>
      </c>
      <c r="C8" s="38" t="s">
        <v>57</v>
      </c>
      <c r="D8" s="39"/>
      <c r="E8" s="50"/>
      <c r="F8" s="40">
        <f>SUM(F9:F12)</f>
        <v>830</v>
      </c>
    </row>
    <row r="9" spans="1:7" ht="15.75" thickTop="1" x14ac:dyDescent="0.25">
      <c r="A9" s="13" t="s">
        <v>64</v>
      </c>
      <c r="B9" s="66" t="s">
        <v>66</v>
      </c>
      <c r="C9" s="5" t="s">
        <v>92</v>
      </c>
      <c r="D9" s="5"/>
      <c r="E9" s="5"/>
      <c r="F9" s="12">
        <v>80</v>
      </c>
    </row>
    <row r="10" spans="1:7" x14ac:dyDescent="0.25">
      <c r="A10" s="13" t="s">
        <v>81</v>
      </c>
      <c r="B10" s="66">
        <v>35900</v>
      </c>
      <c r="C10" s="5" t="s">
        <v>67</v>
      </c>
      <c r="D10" s="5"/>
      <c r="E10" s="5"/>
      <c r="F10" s="12">
        <v>750</v>
      </c>
    </row>
    <row r="11" spans="1:7" x14ac:dyDescent="0.25">
      <c r="A11" s="13" t="s">
        <v>65</v>
      </c>
      <c r="B11" s="84"/>
      <c r="C11" s="85"/>
      <c r="D11" s="85"/>
      <c r="E11" s="85"/>
      <c r="F11" s="86"/>
    </row>
    <row r="15" spans="1:7" ht="15.75" customHeight="1" thickBot="1" x14ac:dyDescent="0.3"/>
    <row r="16" spans="1:7" ht="18" thickBot="1" x14ac:dyDescent="0.35">
      <c r="A16" s="33" t="s">
        <v>96</v>
      </c>
      <c r="B16" s="34"/>
      <c r="C16" s="34"/>
      <c r="D16" s="34"/>
      <c r="E16" s="34"/>
      <c r="F16" s="63">
        <f t="shared" ref="F16" si="1">F21</f>
        <v>12500</v>
      </c>
      <c r="G16" s="11"/>
    </row>
    <row r="18" spans="1:9" ht="15.75" thickBot="1" x14ac:dyDescent="0.3"/>
    <row r="19" spans="1:9" ht="30.75" thickBot="1" x14ac:dyDescent="0.3">
      <c r="A19" s="64" t="s">
        <v>62</v>
      </c>
      <c r="B19" s="48" t="s">
        <v>63</v>
      </c>
      <c r="C19" s="67"/>
      <c r="D19" s="68" t="s">
        <v>3</v>
      </c>
      <c r="E19" s="69"/>
      <c r="F19" s="57" t="s">
        <v>79</v>
      </c>
      <c r="G19" s="36"/>
    </row>
    <row r="21" spans="1:9" ht="15.75" thickBot="1" x14ac:dyDescent="0.3">
      <c r="A21" s="49" t="s">
        <v>102</v>
      </c>
      <c r="B21" s="37">
        <v>6</v>
      </c>
      <c r="C21" s="38" t="s">
        <v>58</v>
      </c>
      <c r="D21" s="39"/>
      <c r="E21" s="50"/>
      <c r="F21" s="40">
        <f>SUM(F22:F25)</f>
        <v>12500</v>
      </c>
    </row>
    <row r="22" spans="1:9" ht="15.75" thickTop="1" x14ac:dyDescent="0.25">
      <c r="A22" s="49"/>
      <c r="B22" s="66" t="s">
        <v>116</v>
      </c>
      <c r="C22" s="5" t="s">
        <v>117</v>
      </c>
      <c r="D22" s="5"/>
      <c r="E22" s="5"/>
      <c r="F22" s="12">
        <v>500</v>
      </c>
      <c r="G22" s="15"/>
      <c r="H22" s="15"/>
      <c r="I22" s="91"/>
    </row>
    <row r="23" spans="1:9" x14ac:dyDescent="0.25">
      <c r="A23" s="13" t="s">
        <v>64</v>
      </c>
      <c r="B23" s="66" t="s">
        <v>39</v>
      </c>
      <c r="C23" s="5" t="s">
        <v>93</v>
      </c>
      <c r="D23" s="5"/>
      <c r="E23" s="5"/>
      <c r="F23" s="12">
        <v>2000</v>
      </c>
      <c r="G23" s="15"/>
      <c r="H23" s="15"/>
      <c r="I23" s="91"/>
    </row>
    <row r="24" spans="1:9" x14ac:dyDescent="0.25">
      <c r="A24" s="13" t="s">
        <v>81</v>
      </c>
      <c r="B24" s="66" t="s">
        <v>40</v>
      </c>
      <c r="C24" s="5" t="s">
        <v>94</v>
      </c>
      <c r="D24" s="5"/>
      <c r="E24" s="5"/>
      <c r="F24" s="12">
        <v>8000</v>
      </c>
      <c r="G24" s="15"/>
      <c r="H24" s="15"/>
      <c r="I24" s="91"/>
    </row>
    <row r="25" spans="1:9" x14ac:dyDescent="0.25">
      <c r="A25" s="13" t="s">
        <v>65</v>
      </c>
      <c r="B25" s="65" t="s">
        <v>41</v>
      </c>
      <c r="C25" s="6" t="s">
        <v>95</v>
      </c>
      <c r="D25" s="5"/>
      <c r="E25" s="6"/>
      <c r="F25" s="12">
        <v>2000</v>
      </c>
      <c r="G25" s="15"/>
      <c r="H25" s="15"/>
      <c r="I25" s="92"/>
    </row>
  </sheetData>
  <printOptions horizontalCentered="1"/>
  <pageMargins left="0" right="0" top="0.39370078740157483" bottom="0.39370078740157483" header="0.31496062992125984" footer="0.15748031496062992"/>
  <pageSetup paperSize="9" scale="85" orientation="landscape" r:id="rId1"/>
  <headerFooter>
    <oddFooter>&amp;CProposta pressupost 2024 IERMB _ Consell de Govern 09/2023&amp;R7</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bbe3a3b-e8e0-4c60-85a0-914a76045c4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26B4F77A253745BEB532A475AA1404" ma:contentTypeVersion="17" ma:contentTypeDescription="Crea un document nou" ma:contentTypeScope="" ma:versionID="f6b92cb69c1385554611e5714ab90fa8">
  <xsd:schema xmlns:xsd="http://www.w3.org/2001/XMLSchema" xmlns:xs="http://www.w3.org/2001/XMLSchema" xmlns:p="http://schemas.microsoft.com/office/2006/metadata/properties" xmlns:ns2="8bbe3a3b-e8e0-4c60-85a0-914a76045c4b" xmlns:ns3="977d640c-2baf-417a-bfef-cea2a0cd824b" targetNamespace="http://schemas.microsoft.com/office/2006/metadata/properties" ma:root="true" ma:fieldsID="838d5588429108ece8d3d3f0cef48d08" ns2:_="" ns3:_="">
    <xsd:import namespace="8bbe3a3b-e8e0-4c60-85a0-914a76045c4b"/>
    <xsd:import namespace="977d640c-2baf-417a-bfef-cea2a0cd82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e3a3b-e8e0-4c60-85a0-914a76045c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es de la imatge" ma:readOnly="false" ma:fieldId="{5cf76f15-5ced-4ddc-b409-7134ff3c332f}" ma:taxonomyMulti="true" ma:sspId="34c01127-bdf0-454e-9077-a20ba63b60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7d640c-2baf-417a-bfef-cea2a0cd824b" elementFormDefault="qualified">
    <xsd:import namespace="http://schemas.microsoft.com/office/2006/documentManagement/types"/>
    <xsd:import namespace="http://schemas.microsoft.com/office/infopath/2007/PartnerControls"/>
    <xsd:element name="SharedWithUsers" ma:index="19"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 compartit amb detal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AD5DFE-F87B-4D52-973C-8079E4160BB2}">
  <ds:schemaRefs>
    <ds:schemaRef ds:uri="http://schemas.microsoft.com/office/2006/metadata/properties"/>
    <ds:schemaRef ds:uri="http://schemas.microsoft.com/office/infopath/2007/PartnerControls"/>
    <ds:schemaRef ds:uri="8bbe3a3b-e8e0-4c60-85a0-914a76045c4b"/>
  </ds:schemaRefs>
</ds:datastoreItem>
</file>

<file path=customXml/itemProps2.xml><?xml version="1.0" encoding="utf-8"?>
<ds:datastoreItem xmlns:ds="http://schemas.openxmlformats.org/officeDocument/2006/customXml" ds:itemID="{F0E4FC4E-2A40-449B-80F6-DE931AB2A46C}">
  <ds:schemaRefs>
    <ds:schemaRef ds:uri="http://schemas.microsoft.com/sharepoint/v3/contenttype/forms"/>
  </ds:schemaRefs>
</ds:datastoreItem>
</file>

<file path=customXml/itemProps3.xml><?xml version="1.0" encoding="utf-8"?>
<ds:datastoreItem xmlns:ds="http://schemas.openxmlformats.org/officeDocument/2006/customXml" ds:itemID="{370FB244-F921-4C82-8760-40A5E7BAD8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be3a3b-e8e0-4c60-85a0-914a76045c4b"/>
    <ds:schemaRef ds:uri="977d640c-2baf-417a-bfef-cea2a0cd82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7</vt:i4>
      </vt:variant>
    </vt:vector>
  </HeadingPairs>
  <TitlesOfParts>
    <vt:vector size="7" baseType="lpstr">
      <vt:lpstr>Resum</vt:lpstr>
      <vt:lpstr>Cap. 3 Ing. vendes</vt:lpstr>
      <vt:lpstr>Cap. 4 Ing. Transf.corrents</vt:lpstr>
      <vt:lpstr>Cap. 5 Ing. pat</vt:lpstr>
      <vt:lpstr>Cap. 1 Desp. Personal</vt:lpstr>
      <vt:lpstr>Cap. 2 Desp.Corrents</vt:lpstr>
      <vt:lpstr>Cap. 3-6 Df,Inv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Migoya Martinez</dc:creator>
  <cp:lastModifiedBy>María Reyes Ramírez Gómez</cp:lastModifiedBy>
  <cp:lastPrinted>2023-07-27T07:52:43Z</cp:lastPrinted>
  <dcterms:created xsi:type="dcterms:W3CDTF">2011-11-15T15:44:37Z</dcterms:created>
  <dcterms:modified xsi:type="dcterms:W3CDTF">2024-01-24T12:51:25Z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0x010100FB26B4F77A253745BEB532A475AA1404</vt:lpwstr>
  </property>
  <property fmtid="{D5CDD505-2E9C-101B-9397-08002B2CF9AE}" pid="3" name="MediaServiceImageTags">
    <vt:lpwstr/>
  </property>
</Properties>
</file>