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4/Gener/Gener 2/"/>
    </mc:Choice>
  </mc:AlternateContent>
  <xr:revisionPtr revIDLastSave="528" documentId="11_04D9410F8251E834E187F535864176B373C5ACED" xr6:coauthVersionLast="47" xr6:coauthVersionMax="47" xr10:uidLastSave="{5BC6E57C-6163-401C-801F-77E1833E89F4}"/>
  <bookViews>
    <workbookView xWindow="-120" yWindow="-120" windowWidth="29040" windowHeight="15840" tabRatio="813" xr2:uid="{00000000-000D-0000-FFFF-FFFF00000000}"/>
  </bookViews>
  <sheets>
    <sheet name="RLlT 2024 (PressInicial)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3" l="1"/>
  <c r="H105" i="13"/>
  <c r="F126" i="13"/>
  <c r="G124" i="13"/>
  <c r="F124" i="13"/>
  <c r="H88" i="13"/>
  <c r="H75" i="13"/>
  <c r="H76" i="13"/>
  <c r="H66" i="13"/>
  <c r="H62" i="13"/>
  <c r="H59" i="13"/>
  <c r="H54" i="13"/>
  <c r="H45" i="13"/>
  <c r="A44" i="13"/>
  <c r="A45" i="13" s="1"/>
  <c r="A46" i="13" s="1"/>
  <c r="H36" i="13"/>
  <c r="H32" i="13"/>
  <c r="H20" i="13"/>
  <c r="H21" i="13" l="1"/>
  <c r="G126" i="13" l="1"/>
  <c r="H35" i="13"/>
  <c r="H98" i="13"/>
  <c r="H16" i="13"/>
  <c r="H17" i="13"/>
  <c r="H126" i="13" l="1"/>
  <c r="H92" i="13"/>
  <c r="H73" i="13"/>
  <c r="H74" i="13"/>
  <c r="H77" i="13"/>
  <c r="H56" i="13"/>
  <c r="A17" i="13"/>
  <c r="A18" i="13" s="1"/>
  <c r="A19" i="13" s="1"/>
  <c r="G116" i="13"/>
  <c r="G118" i="13" s="1"/>
  <c r="H113" i="13"/>
  <c r="H112" i="13"/>
  <c r="H111" i="13"/>
  <c r="H110" i="13"/>
  <c r="H109" i="13"/>
  <c r="H106" i="13"/>
  <c r="H104" i="13"/>
  <c r="H103" i="13"/>
  <c r="H102" i="13"/>
  <c r="H101" i="13"/>
  <c r="H72" i="13"/>
  <c r="H71" i="13"/>
  <c r="H70" i="13"/>
  <c r="H95" i="13"/>
  <c r="H91" i="13"/>
  <c r="H86" i="13"/>
  <c r="H87" i="13"/>
  <c r="H85" i="13"/>
  <c r="H82" i="13"/>
  <c r="H81" i="13"/>
  <c r="H80" i="13"/>
  <c r="H67" i="13"/>
  <c r="H63" i="13"/>
  <c r="H58" i="13"/>
  <c r="H57" i="13"/>
  <c r="H55" i="13"/>
  <c r="H51" i="13"/>
  <c r="H50" i="13"/>
  <c r="H49" i="13"/>
  <c r="H46" i="13"/>
  <c r="H44" i="13"/>
  <c r="H40" i="13"/>
  <c r="H41" i="13"/>
  <c r="H39" i="13"/>
  <c r="H34" i="13"/>
  <c r="H33" i="13"/>
  <c r="H24" i="13"/>
  <c r="H18" i="13"/>
  <c r="H19" i="13"/>
  <c r="F116" i="13"/>
  <c r="H124" i="13" l="1"/>
  <c r="H129" i="13" s="1"/>
  <c r="A32" i="13"/>
  <c r="A33" i="13" s="1"/>
  <c r="A34" i="13" s="1"/>
  <c r="H116" i="13"/>
  <c r="H118" i="13" s="1"/>
  <c r="A35" i="13" l="1"/>
  <c r="I117" i="13"/>
  <c r="F117" i="13"/>
  <c r="F118" i="13" s="1"/>
  <c r="A36" i="13" l="1"/>
  <c r="A39" i="13" s="1"/>
  <c r="A49" i="13" s="1"/>
  <c r="A50" i="13" s="1"/>
  <c r="A51" i="13" s="1"/>
  <c r="A54" i="13" s="1"/>
  <c r="A55" i="13" s="1"/>
  <c r="A56" i="13" s="1"/>
  <c r="A57" i="13" s="1"/>
  <c r="A58" i="13" s="1"/>
  <c r="A59" i="13" l="1"/>
  <c r="A62" i="13" s="1"/>
  <c r="A63" i="13" s="1"/>
  <c r="A66" i="13" s="1"/>
  <c r="A67" i="13" s="1"/>
  <c r="A70" i="13" s="1"/>
  <c r="A71" i="13" s="1"/>
  <c r="A72" i="13" s="1"/>
  <c r="A73" i="13" s="1"/>
  <c r="A74" i="13" s="1"/>
  <c r="A75" i="13" l="1"/>
  <c r="A76" i="13" s="1"/>
  <c r="A77" i="13" s="1"/>
  <c r="A80" i="13" s="1"/>
  <c r="A81" i="13" s="1"/>
  <c r="A82" i="13" s="1"/>
  <c r="A85" i="13" s="1"/>
  <c r="A86" i="13" l="1"/>
  <c r="A87" i="13" s="1"/>
  <c r="A88" i="13" s="1"/>
  <c r="A91" i="13" s="1"/>
  <c r="A92" i="13" s="1"/>
  <c r="A95" i="13" s="1"/>
  <c r="A98" i="13" l="1"/>
  <c r="A101" i="13" s="1"/>
  <c r="A102" i="13" s="1"/>
  <c r="A103" i="13" s="1"/>
  <c r="A104" i="13" s="1"/>
  <c r="A110" i="13" l="1"/>
  <c r="A111" i="13" s="1"/>
  <c r="A112" i="13" s="1"/>
  <c r="A113" i="13" s="1"/>
  <c r="A105" i="13"/>
</calcChain>
</file>

<file path=xl/sharedStrings.xml><?xml version="1.0" encoding="utf-8"?>
<sst xmlns="http://schemas.openxmlformats.org/spreadsheetml/2006/main" count="153" uniqueCount="70">
  <si>
    <t>Gerent</t>
  </si>
  <si>
    <t>Institut d'Estudis Regionals i Metropolitans de Barcelona</t>
  </si>
  <si>
    <t>Personal directiu</t>
  </si>
  <si>
    <t>Laboral fix</t>
  </si>
  <si>
    <t xml:space="preserve">Grup </t>
  </si>
  <si>
    <t>Responsabilitat/Lloc de treball</t>
  </si>
  <si>
    <t>Nivell/        Categoria</t>
  </si>
  <si>
    <t>Situació Administrativa</t>
  </si>
  <si>
    <t>Responsable d'Administració</t>
  </si>
  <si>
    <t>Secretari/a de Direcció</t>
  </si>
  <si>
    <t>Relació de llocs de treball</t>
  </si>
  <si>
    <t>Personal de recerca i serveis tècnics</t>
  </si>
  <si>
    <t>Cap d'Àrea MOB</t>
  </si>
  <si>
    <t>Àrea de Mobilitat (MOB)</t>
  </si>
  <si>
    <t>Sotscap d'Àrea MOB</t>
  </si>
  <si>
    <t>Cap d'Àrea EiT</t>
  </si>
  <si>
    <t>Àrea d'Ecologia i Territori (EiT)</t>
  </si>
  <si>
    <t>Àrea de Cohesió Social i Urbana (CSiU)</t>
  </si>
  <si>
    <t>Cap d'Àrea CSiU</t>
  </si>
  <si>
    <t>Sotscap d'Àrea CSiU</t>
  </si>
  <si>
    <t>Àrea de Convivència i Seguretat Urbana (CiSU)</t>
  </si>
  <si>
    <t>Responsable de Servei ESTA</t>
  </si>
  <si>
    <t>Servei d'Estadística (ESTA)</t>
  </si>
  <si>
    <t>Tècnic/a Superior MOB</t>
  </si>
  <si>
    <t>Tècnic/a Superior EiT</t>
  </si>
  <si>
    <t>Tècnic/a Superior CSiU</t>
  </si>
  <si>
    <t>Tècnic/a Superior CiSU</t>
  </si>
  <si>
    <t>Tècnic/a Superior ESTA</t>
  </si>
  <si>
    <t>Servei de Cartografia (CAR)</t>
  </si>
  <si>
    <t>Responsable de Servei CAR</t>
  </si>
  <si>
    <t>Tècnic/a Superior CAR</t>
  </si>
  <si>
    <t>Responsable de Servei INF</t>
  </si>
  <si>
    <t>Servei d'Informàtica (INF)</t>
  </si>
  <si>
    <t>Àrea d'Economia Regional i Urbana (ERU)</t>
  </si>
  <si>
    <t>Tècnic/a Superior ERU</t>
  </si>
  <si>
    <t>Cap d'Àrea ERU</t>
  </si>
  <si>
    <t>Responsable d'Àrea CiSU</t>
  </si>
  <si>
    <t>Treball de camp i suport a la recerca (TCSR)</t>
  </si>
  <si>
    <t>Responsable de Servei TCSR</t>
  </si>
  <si>
    <t>Observatori Metropolità de l'Habitatge de Barcelona (OHB)</t>
  </si>
  <si>
    <t>Tècnic/a Superior OHB</t>
  </si>
  <si>
    <t>Tècnic/a Mitjà/ana d'Administració</t>
  </si>
  <si>
    <t>Institut de la Infància i Adolescència de Barcelona (IIAB)</t>
  </si>
  <si>
    <t>Tècnic/a Superior IIAB</t>
  </si>
  <si>
    <t>Director/a IIAB</t>
  </si>
  <si>
    <t>Àrea de Sostenibilitat Urbana (SU)</t>
  </si>
  <si>
    <t>Responsable d'Àrea SU</t>
  </si>
  <si>
    <t>Tècnic/a Superior SU</t>
  </si>
  <si>
    <t>Retribució bàsica</t>
  </si>
  <si>
    <t>Retribució complementària</t>
  </si>
  <si>
    <t>Total retribució bruta anual</t>
  </si>
  <si>
    <t>Servei de Comunicació</t>
  </si>
  <si>
    <t>Gestor/a de Comunicació</t>
  </si>
  <si>
    <t>Alts càrrecs</t>
  </si>
  <si>
    <t>Personal Fix</t>
  </si>
  <si>
    <t>Personal Temporal</t>
  </si>
  <si>
    <t>Tècnic/a Superior TCSR</t>
  </si>
  <si>
    <t>Responsable de Servei INMET</t>
  </si>
  <si>
    <t>Servei d'Innovació Metodològica (INMET)</t>
  </si>
  <si>
    <t>Gerència, Administració i Comunicació</t>
  </si>
  <si>
    <t>Gestor/a de Projectes</t>
  </si>
  <si>
    <t>RELACIÓ DE LLOCS DE TREBALL  (2024)</t>
  </si>
  <si>
    <t>Àrea de Drets Socials i Polítiques Públiques (DSPP)</t>
  </si>
  <si>
    <t>Àrea de Governança i Innovació Pública (GIP)</t>
  </si>
  <si>
    <t>Sotscap d'Àrea CiSU</t>
  </si>
  <si>
    <t>Responsable d'Àrea GIP</t>
  </si>
  <si>
    <t>Tècnic/a Superior GIP</t>
  </si>
  <si>
    <t>Cap d'Àrea DSPP</t>
  </si>
  <si>
    <t>Tècnic/a Superior DSPP</t>
  </si>
  <si>
    <t>Coodirector/a OHB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</si>
</sst>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0"/>
      <name val="Arial"/>
    </font>
    <font>
      <sz val="10"/>
      <name val="Arial"/>
      <family val="2"/>
    </font>
    <font>
      <b/>
      <sz val="10"/>
      <color indexed="16"/>
      <name val="Verdana"/>
      <family val="2"/>
    </font>
    <font>
      <sz val="10"/>
      <name val="Verdana"/>
      <family val="2"/>
    </font>
    <font>
      <sz val="10"/>
      <color indexed="16"/>
      <name val="Verdana"/>
      <family val="2"/>
    </font>
    <font>
      <b/>
      <sz val="10"/>
      <name val="Verdana"/>
      <family val="2"/>
    </font>
    <font>
      <sz val="10"/>
      <color indexed="14"/>
      <name val="Verdana"/>
      <family val="2"/>
    </font>
    <font>
      <b/>
      <sz val="10"/>
      <color indexed="62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3" tint="0.39997558519241921"/>
      <name val="Verdana"/>
      <family val="2"/>
    </font>
    <font>
      <sz val="9"/>
      <color rgb="FFFF0000"/>
      <name val="Verdana"/>
      <family val="2"/>
    </font>
    <font>
      <sz val="10"/>
      <color rgb="FFFF0000"/>
      <name val="Verdana"/>
      <family val="2"/>
    </font>
    <font>
      <sz val="8"/>
      <color rgb="FFFF0000"/>
      <name val="Verdana"/>
      <family val="2"/>
    </font>
    <font>
      <b/>
      <sz val="10"/>
      <color rgb="FFFF0000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8" fillId="0" borderId="0"/>
    <xf numFmtId="0" fontId="8" fillId="23" borderId="5" applyNumberFormat="0" applyFont="0" applyAlignment="0" applyProtection="0"/>
    <xf numFmtId="0" fontId="18" fillId="16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0" borderId="7" applyNumberFormat="0" applyFill="0" applyAlignment="0" applyProtection="0"/>
    <xf numFmtId="0" fontId="14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9" applyNumberFormat="0" applyFill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2" fillId="0" borderId="10" xfId="0" applyNumberFormat="1" applyFont="1" applyBorder="1" applyAlignment="1">
      <alignment horizontal="left" vertical="center"/>
    </xf>
    <xf numFmtId="4" fontId="4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164" fontId="2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164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4" fontId="3" fillId="0" borderId="1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29" fillId="0" borderId="13" xfId="0" applyNumberFormat="1" applyFont="1" applyBorder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4" fontId="27" fillId="0" borderId="14" xfId="0" applyNumberFormat="1" applyFont="1" applyBorder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4" fontId="29" fillId="0" borderId="0" xfId="0" applyNumberFormat="1" applyFont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/>
    </xf>
    <xf numFmtId="1" fontId="29" fillId="0" borderId="13" xfId="0" applyNumberFormat="1" applyFont="1" applyBorder="1" applyAlignment="1">
      <alignment horizontal="center" vertical="center"/>
    </xf>
    <xf numFmtId="4" fontId="27" fillId="0" borderId="12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4" fontId="29" fillId="0" borderId="11" xfId="0" applyNumberFormat="1" applyFont="1" applyBorder="1" applyAlignment="1">
      <alignment horizontal="center" vertical="center"/>
    </xf>
    <xf numFmtId="4" fontId="27" fillId="0" borderId="12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1</xdr:row>
      <xdr:rowOff>104775</xdr:rowOff>
    </xdr:from>
    <xdr:to>
      <xdr:col>8</xdr:col>
      <xdr:colOff>1562100</xdr:colOff>
      <xdr:row>5</xdr:row>
      <xdr:rowOff>133350</xdr:rowOff>
    </xdr:to>
    <xdr:pic>
      <xdr:nvPicPr>
        <xdr:cNvPr id="15464" name="2 Imagen" descr="Logo IERMB sense nom">
          <a:extLst>
            <a:ext uri="{FF2B5EF4-FFF2-40B4-BE49-F238E27FC236}">
              <a16:creationId xmlns:a16="http://schemas.microsoft.com/office/drawing/2014/main" id="{00000000-0008-0000-0000-000068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266700"/>
          <a:ext cx="1352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M131"/>
  <sheetViews>
    <sheetView showGridLines="0" tabSelected="1" zoomScaleNormal="100" workbookViewId="0">
      <selection activeCell="B9" sqref="B9"/>
    </sheetView>
  </sheetViews>
  <sheetFormatPr defaultColWidth="11.42578125" defaultRowHeight="12.75" x14ac:dyDescent="0.2"/>
  <cols>
    <col min="1" max="1" width="9.42578125" style="2" customWidth="1"/>
    <col min="2" max="2" width="35.7109375" style="2" customWidth="1"/>
    <col min="3" max="3" width="6.5703125" style="2" customWidth="1"/>
    <col min="4" max="4" width="12.5703125" style="2" customWidth="1"/>
    <col min="5" max="5" width="18.5703125" style="2" customWidth="1"/>
    <col min="6" max="6" width="14.5703125" style="2" customWidth="1"/>
    <col min="7" max="7" width="20.140625" style="2" customWidth="1"/>
    <col min="8" max="8" width="18.85546875" style="2" customWidth="1"/>
    <col min="9" max="9" width="28.7109375" style="2" customWidth="1"/>
    <col min="10" max="10" width="4.7109375" style="2" customWidth="1"/>
    <col min="11" max="11" width="20.28515625" style="2" customWidth="1"/>
    <col min="12" max="12" width="11.42578125" style="2" customWidth="1"/>
    <col min="13" max="16384" width="11.42578125" style="2"/>
  </cols>
  <sheetData>
    <row r="7" spans="1:10" x14ac:dyDescent="0.2">
      <c r="B7" s="1" t="s">
        <v>1</v>
      </c>
      <c r="C7" s="1"/>
      <c r="D7" s="1"/>
      <c r="E7" s="1"/>
      <c r="F7" s="1"/>
      <c r="G7" s="1"/>
      <c r="H7" s="1"/>
    </row>
    <row r="8" spans="1:10" ht="6" customHeight="1" x14ac:dyDescent="0.2">
      <c r="B8" s="1"/>
      <c r="C8" s="1"/>
      <c r="D8" s="1"/>
      <c r="E8" s="1"/>
      <c r="F8" s="1"/>
      <c r="G8" s="1"/>
      <c r="H8" s="1"/>
    </row>
    <row r="9" spans="1:10" x14ac:dyDescent="0.2">
      <c r="B9" s="1" t="s">
        <v>61</v>
      </c>
      <c r="C9" s="1"/>
      <c r="D9" s="1"/>
      <c r="E9" s="1"/>
      <c r="F9" s="1"/>
      <c r="G9" s="1"/>
      <c r="H9" s="1"/>
    </row>
    <row r="10" spans="1:10" x14ac:dyDescent="0.2">
      <c r="B10" s="1"/>
      <c r="C10" s="1"/>
      <c r="D10" s="1"/>
      <c r="E10" s="1"/>
      <c r="F10" s="1"/>
      <c r="G10" s="1"/>
      <c r="H10" s="1"/>
    </row>
    <row r="11" spans="1:10" ht="37.5" customHeight="1" x14ac:dyDescent="0.2">
      <c r="B11" s="3" t="s">
        <v>10</v>
      </c>
      <c r="C11" s="22" t="s">
        <v>4</v>
      </c>
      <c r="D11" s="22" t="s">
        <v>6</v>
      </c>
      <c r="E11" s="22" t="s">
        <v>5</v>
      </c>
      <c r="F11" s="22" t="s">
        <v>48</v>
      </c>
      <c r="G11" s="22" t="s">
        <v>49</v>
      </c>
      <c r="H11" s="22" t="s">
        <v>50</v>
      </c>
      <c r="I11" s="3" t="s">
        <v>7</v>
      </c>
      <c r="J11" s="4"/>
    </row>
    <row r="12" spans="1:10" ht="6" customHeight="1" x14ac:dyDescent="0.2">
      <c r="B12" s="5"/>
      <c r="C12" s="5"/>
      <c r="D12" s="5"/>
      <c r="E12" s="5"/>
      <c r="F12" s="5"/>
      <c r="G12" s="5"/>
      <c r="H12" s="5"/>
      <c r="I12" s="5"/>
      <c r="J12" s="4"/>
    </row>
    <row r="13" spans="1:10" ht="10.5" customHeight="1" x14ac:dyDescent="0.2">
      <c r="I13" s="9"/>
      <c r="J13" s="8"/>
    </row>
    <row r="14" spans="1:10" ht="15" customHeight="1" x14ac:dyDescent="0.2">
      <c r="B14" s="6" t="s">
        <v>59</v>
      </c>
      <c r="C14" s="6"/>
      <c r="D14" s="6"/>
      <c r="E14" s="6"/>
      <c r="F14" s="6"/>
      <c r="G14" s="6"/>
      <c r="H14" s="6"/>
      <c r="I14" s="7"/>
      <c r="J14" s="8"/>
    </row>
    <row r="15" spans="1:10" ht="15" customHeight="1" x14ac:dyDescent="0.2">
      <c r="B15" s="1"/>
      <c r="C15" s="1"/>
      <c r="D15" s="1"/>
      <c r="E15" s="1"/>
      <c r="F15" s="1"/>
      <c r="G15" s="1"/>
      <c r="H15" s="1"/>
    </row>
    <row r="16" spans="1:10" ht="15" customHeight="1" x14ac:dyDescent="0.2">
      <c r="A16" s="20">
        <v>1</v>
      </c>
      <c r="B16" s="10" t="s">
        <v>0</v>
      </c>
      <c r="C16" s="24">
        <v>1</v>
      </c>
      <c r="D16" s="24">
        <v>30</v>
      </c>
      <c r="E16" s="24">
        <v>125</v>
      </c>
      <c r="F16" s="33">
        <v>62833.82</v>
      </c>
      <c r="G16" s="33">
        <v>8976.24</v>
      </c>
      <c r="H16" s="33">
        <f t="shared" ref="H16:H17" si="0">F16+G16</f>
        <v>71810.06</v>
      </c>
      <c r="I16" s="11" t="s">
        <v>2</v>
      </c>
      <c r="J16" s="8"/>
    </row>
    <row r="17" spans="1:13" ht="15" customHeight="1" x14ac:dyDescent="0.2">
      <c r="A17" s="20">
        <f>A16+1</f>
        <v>2</v>
      </c>
      <c r="B17" s="11" t="s">
        <v>8</v>
      </c>
      <c r="C17" s="24">
        <v>1</v>
      </c>
      <c r="D17" s="24">
        <v>30</v>
      </c>
      <c r="E17" s="24">
        <v>50</v>
      </c>
      <c r="F17" s="33">
        <v>44353.4</v>
      </c>
      <c r="G17" s="33">
        <v>6336.26</v>
      </c>
      <c r="H17" s="33">
        <f t="shared" si="0"/>
        <v>50689.66</v>
      </c>
      <c r="I17" s="11" t="s">
        <v>3</v>
      </c>
      <c r="J17" s="8"/>
      <c r="K17" s="9"/>
      <c r="M17" s="9"/>
    </row>
    <row r="18" spans="1:13" ht="15" customHeight="1" x14ac:dyDescent="0.2">
      <c r="A18" s="20">
        <f>A17+1</f>
        <v>3</v>
      </c>
      <c r="B18" s="11" t="s">
        <v>9</v>
      </c>
      <c r="C18" s="24">
        <v>1</v>
      </c>
      <c r="D18" s="24">
        <v>30</v>
      </c>
      <c r="E18" s="24">
        <v>10</v>
      </c>
      <c r="F18" s="33">
        <v>34497.120000000003</v>
      </c>
      <c r="G18" s="33">
        <v>4928.1400000000003</v>
      </c>
      <c r="H18" s="33">
        <f>F18+G18</f>
        <v>39425.26</v>
      </c>
      <c r="I18" s="11" t="s">
        <v>3</v>
      </c>
      <c r="J18" s="8"/>
    </row>
    <row r="19" spans="1:13" ht="15" customHeight="1" x14ac:dyDescent="0.2">
      <c r="A19" s="20">
        <f>A18+1</f>
        <v>4</v>
      </c>
      <c r="B19" s="11" t="s">
        <v>41</v>
      </c>
      <c r="C19" s="24">
        <v>2</v>
      </c>
      <c r="D19" s="24">
        <v>30</v>
      </c>
      <c r="E19" s="24">
        <v>30</v>
      </c>
      <c r="F19" s="33">
        <v>32229.26</v>
      </c>
      <c r="G19" s="33"/>
      <c r="H19" s="33">
        <f>F19+G19</f>
        <v>32229.26</v>
      </c>
      <c r="I19" s="11" t="s">
        <v>3</v>
      </c>
      <c r="J19" s="31"/>
    </row>
    <row r="20" spans="1:13" ht="15" customHeight="1" x14ac:dyDescent="0.2">
      <c r="A20" s="20">
        <v>5</v>
      </c>
      <c r="B20" s="11" t="s">
        <v>41</v>
      </c>
      <c r="C20" s="24">
        <v>2</v>
      </c>
      <c r="D20" s="24">
        <v>20</v>
      </c>
      <c r="E20" s="24">
        <v>20</v>
      </c>
      <c r="F20" s="33">
        <v>28200.62</v>
      </c>
      <c r="G20" s="43"/>
      <c r="H20" s="33">
        <f>F20+G20</f>
        <v>28200.62</v>
      </c>
      <c r="I20" s="11" t="s">
        <v>3</v>
      </c>
      <c r="J20" s="31"/>
    </row>
    <row r="21" spans="1:13" ht="15" customHeight="1" x14ac:dyDescent="0.2">
      <c r="A21" s="20">
        <v>6</v>
      </c>
      <c r="B21" s="11" t="s">
        <v>60</v>
      </c>
      <c r="C21" s="24">
        <v>1</v>
      </c>
      <c r="D21" s="24">
        <v>30</v>
      </c>
      <c r="E21" s="24">
        <v>10</v>
      </c>
      <c r="F21" s="33">
        <v>34497.120000000003</v>
      </c>
      <c r="G21" s="33"/>
      <c r="H21" s="33">
        <f>F21+G21</f>
        <v>34497.120000000003</v>
      </c>
      <c r="I21" s="11" t="s">
        <v>3</v>
      </c>
      <c r="J21" s="8"/>
    </row>
    <row r="22" spans="1:13" ht="15" customHeight="1" x14ac:dyDescent="0.2">
      <c r="A22" s="20"/>
      <c r="B22" s="9"/>
      <c r="C22" s="25"/>
      <c r="D22" s="25"/>
      <c r="E22" s="25"/>
      <c r="F22" s="37"/>
      <c r="G22" s="37"/>
      <c r="H22" s="37"/>
      <c r="J22" s="8"/>
    </row>
    <row r="23" spans="1:13" ht="15" customHeight="1" x14ac:dyDescent="0.2">
      <c r="A23" s="20"/>
      <c r="B23" s="12" t="s">
        <v>51</v>
      </c>
      <c r="C23" s="26"/>
      <c r="D23" s="26"/>
      <c r="E23" s="26"/>
      <c r="F23" s="40"/>
      <c r="G23" s="40"/>
      <c r="H23" s="40"/>
    </row>
    <row r="24" spans="1:13" ht="15" customHeight="1" x14ac:dyDescent="0.2">
      <c r="A24" s="20">
        <v>7</v>
      </c>
      <c r="B24" s="11" t="s">
        <v>52</v>
      </c>
      <c r="C24" s="24">
        <v>1</v>
      </c>
      <c r="D24" s="24">
        <v>30</v>
      </c>
      <c r="E24" s="24">
        <v>20</v>
      </c>
      <c r="F24" s="33">
        <v>36961.120000000003</v>
      </c>
      <c r="G24" s="33"/>
      <c r="H24" s="33">
        <f>F24+G24</f>
        <v>36961.120000000003</v>
      </c>
      <c r="I24" s="11" t="s">
        <v>3</v>
      </c>
      <c r="J24" s="8"/>
    </row>
    <row r="25" spans="1:13" ht="15" customHeight="1" x14ac:dyDescent="0.2">
      <c r="A25" s="20"/>
      <c r="B25" s="9"/>
      <c r="C25" s="25"/>
      <c r="D25" s="25"/>
      <c r="E25" s="25"/>
      <c r="F25" s="37"/>
      <c r="G25" s="37"/>
      <c r="H25" s="37"/>
      <c r="J25" s="8"/>
    </row>
    <row r="26" spans="1:13" ht="15" customHeight="1" x14ac:dyDescent="0.2">
      <c r="A26" s="20"/>
      <c r="B26" s="12"/>
      <c r="C26" s="26"/>
      <c r="D26" s="26"/>
      <c r="E26" s="26"/>
      <c r="F26" s="40"/>
      <c r="G26" s="40"/>
      <c r="H26" s="40"/>
    </row>
    <row r="27" spans="1:13" x14ac:dyDescent="0.2">
      <c r="F27" s="44"/>
      <c r="G27" s="44"/>
      <c r="H27" s="44"/>
    </row>
    <row r="28" spans="1:13" ht="15" customHeight="1" x14ac:dyDescent="0.2">
      <c r="A28" s="20"/>
      <c r="B28" s="9"/>
      <c r="C28" s="25"/>
      <c r="D28" s="25"/>
      <c r="E28" s="25"/>
      <c r="F28" s="37"/>
      <c r="G28" s="37"/>
      <c r="H28" s="37"/>
      <c r="J28" s="8"/>
    </row>
    <row r="29" spans="1:13" ht="15" customHeight="1" x14ac:dyDescent="0.2">
      <c r="A29" s="20"/>
      <c r="B29" s="6" t="s">
        <v>11</v>
      </c>
      <c r="C29" s="27"/>
      <c r="D29" s="27"/>
      <c r="E29" s="27"/>
      <c r="F29" s="45"/>
      <c r="G29" s="45"/>
      <c r="H29" s="45"/>
      <c r="I29" s="7"/>
      <c r="J29" s="8"/>
    </row>
    <row r="30" spans="1:13" ht="15" customHeight="1" x14ac:dyDescent="0.2">
      <c r="A30" s="20"/>
      <c r="B30" s="12"/>
      <c r="C30" s="26"/>
      <c r="D30" s="26"/>
      <c r="E30" s="26"/>
      <c r="F30" s="40"/>
      <c r="G30" s="40"/>
      <c r="H30" s="40"/>
      <c r="J30" s="8"/>
    </row>
    <row r="31" spans="1:13" ht="15" customHeight="1" x14ac:dyDescent="0.2">
      <c r="A31" s="20"/>
      <c r="B31" s="14" t="s">
        <v>17</v>
      </c>
      <c r="C31" s="29"/>
      <c r="D31" s="29"/>
      <c r="E31" s="29"/>
      <c r="F31" s="36"/>
      <c r="G31" s="36"/>
      <c r="H31" s="36"/>
      <c r="I31" s="15"/>
      <c r="J31" s="8"/>
    </row>
    <row r="32" spans="1:13" ht="15" customHeight="1" x14ac:dyDescent="0.2">
      <c r="A32" s="20">
        <f>A24+1</f>
        <v>8</v>
      </c>
      <c r="B32" s="11" t="s">
        <v>18</v>
      </c>
      <c r="C32" s="24">
        <v>1</v>
      </c>
      <c r="D32" s="24">
        <v>30</v>
      </c>
      <c r="E32" s="24">
        <v>50</v>
      </c>
      <c r="F32" s="33">
        <v>44353.4</v>
      </c>
      <c r="G32" s="33">
        <v>6336.26</v>
      </c>
      <c r="H32" s="33">
        <f t="shared" ref="H32" si="1">F32+G32</f>
        <v>50689.66</v>
      </c>
      <c r="I32" s="11" t="s">
        <v>3</v>
      </c>
      <c r="J32" s="8"/>
    </row>
    <row r="33" spans="1:11" ht="15" customHeight="1" x14ac:dyDescent="0.2">
      <c r="A33" s="20">
        <f>A32+1</f>
        <v>9</v>
      </c>
      <c r="B33" s="11" t="s">
        <v>19</v>
      </c>
      <c r="C33" s="24">
        <v>1</v>
      </c>
      <c r="D33" s="24">
        <v>30</v>
      </c>
      <c r="E33" s="24">
        <v>30</v>
      </c>
      <c r="F33" s="33">
        <v>39425.26</v>
      </c>
      <c r="G33" s="33"/>
      <c r="H33" s="33">
        <f>F33+G33</f>
        <v>39425.26</v>
      </c>
      <c r="I33" s="11" t="s">
        <v>3</v>
      </c>
      <c r="J33" s="8"/>
    </row>
    <row r="34" spans="1:11" ht="15" customHeight="1" x14ac:dyDescent="0.2">
      <c r="A34" s="20">
        <f>A33+1</f>
        <v>10</v>
      </c>
      <c r="B34" s="11" t="s">
        <v>25</v>
      </c>
      <c r="C34" s="24">
        <v>1</v>
      </c>
      <c r="D34" s="24">
        <v>30</v>
      </c>
      <c r="E34" s="24">
        <v>10</v>
      </c>
      <c r="F34" s="33">
        <v>34497.120000000003</v>
      </c>
      <c r="G34" s="33"/>
      <c r="H34" s="33">
        <f>F34+G34</f>
        <v>34497.120000000003</v>
      </c>
      <c r="I34" s="11" t="s">
        <v>3</v>
      </c>
      <c r="J34" s="8"/>
    </row>
    <row r="35" spans="1:11" ht="15" customHeight="1" x14ac:dyDescent="0.2">
      <c r="A35" s="20">
        <f>A34+1</f>
        <v>11</v>
      </c>
      <c r="B35" s="11" t="s">
        <v>25</v>
      </c>
      <c r="C35" s="24">
        <v>1</v>
      </c>
      <c r="D35" s="24">
        <v>20</v>
      </c>
      <c r="E35" s="24">
        <v>10</v>
      </c>
      <c r="F35" s="33">
        <v>32032.98</v>
      </c>
      <c r="G35" s="33"/>
      <c r="H35" s="33">
        <f>F35+G35</f>
        <v>32032.98</v>
      </c>
      <c r="I35" s="11" t="s">
        <v>3</v>
      </c>
      <c r="J35" s="8"/>
      <c r="K35" s="9"/>
    </row>
    <row r="36" spans="1:11" ht="15" customHeight="1" x14ac:dyDescent="0.2">
      <c r="A36" s="20">
        <f>A35+1</f>
        <v>12</v>
      </c>
      <c r="B36" s="11" t="s">
        <v>25</v>
      </c>
      <c r="C36" s="24">
        <v>1</v>
      </c>
      <c r="D36" s="24">
        <v>10</v>
      </c>
      <c r="E36" s="24">
        <v>5</v>
      </c>
      <c r="F36" s="33">
        <v>28336.84</v>
      </c>
      <c r="G36" s="33"/>
      <c r="H36" s="33">
        <f>F36+G36</f>
        <v>28336.84</v>
      </c>
      <c r="I36" s="11" t="s">
        <v>3</v>
      </c>
      <c r="J36" s="8"/>
      <c r="K36" s="9"/>
    </row>
    <row r="37" spans="1:11" ht="15" customHeight="1" x14ac:dyDescent="0.2">
      <c r="A37" s="20"/>
      <c r="B37" s="9"/>
      <c r="C37" s="25"/>
      <c r="D37" s="25"/>
      <c r="E37" s="25"/>
      <c r="F37" s="37"/>
      <c r="G37" s="37"/>
      <c r="H37" s="37"/>
      <c r="I37" s="9"/>
      <c r="J37" s="8"/>
    </row>
    <row r="38" spans="1:11" ht="15" customHeight="1" x14ac:dyDescent="0.2">
      <c r="A38" s="20"/>
      <c r="B38" s="14" t="s">
        <v>20</v>
      </c>
      <c r="C38" s="29"/>
      <c r="D38" s="29"/>
      <c r="E38" s="29"/>
      <c r="F38" s="36"/>
      <c r="G38" s="36"/>
      <c r="H38" s="36"/>
      <c r="I38" s="15"/>
      <c r="J38" s="8"/>
    </row>
    <row r="39" spans="1:11" ht="15" customHeight="1" x14ac:dyDescent="0.2">
      <c r="A39" s="20">
        <f>A36+1</f>
        <v>13</v>
      </c>
      <c r="B39" s="11" t="s">
        <v>36</v>
      </c>
      <c r="C39" s="24">
        <v>1</v>
      </c>
      <c r="D39" s="24">
        <v>30</v>
      </c>
      <c r="E39" s="24">
        <v>40</v>
      </c>
      <c r="F39" s="33">
        <v>41889.26</v>
      </c>
      <c r="G39" s="33">
        <v>5984.16</v>
      </c>
      <c r="H39" s="33">
        <f>F39+G39</f>
        <v>47873.42</v>
      </c>
      <c r="I39" s="11" t="s">
        <v>3</v>
      </c>
      <c r="J39" s="8"/>
    </row>
    <row r="40" spans="1:11" ht="15" customHeight="1" x14ac:dyDescent="0.2">
      <c r="A40" s="20">
        <v>14</v>
      </c>
      <c r="B40" s="11" t="s">
        <v>64</v>
      </c>
      <c r="C40" s="28">
        <v>1</v>
      </c>
      <c r="D40" s="28">
        <v>30</v>
      </c>
      <c r="E40" s="28">
        <v>20</v>
      </c>
      <c r="F40" s="33">
        <v>36961.120000000003</v>
      </c>
      <c r="G40" s="33"/>
      <c r="H40" s="33">
        <f>F40+G40</f>
        <v>36961.120000000003</v>
      </c>
      <c r="I40" s="11" t="s">
        <v>3</v>
      </c>
      <c r="J40" s="8"/>
    </row>
    <row r="41" spans="1:11" ht="15" customHeight="1" x14ac:dyDescent="0.2">
      <c r="A41" s="20">
        <v>15</v>
      </c>
      <c r="B41" s="11" t="s">
        <v>26</v>
      </c>
      <c r="C41" s="24">
        <v>1</v>
      </c>
      <c r="D41" s="24">
        <v>20</v>
      </c>
      <c r="E41" s="24">
        <v>5</v>
      </c>
      <c r="F41" s="33">
        <v>30800.84</v>
      </c>
      <c r="G41" s="33"/>
      <c r="H41" s="33">
        <f>F41+G41</f>
        <v>30800.84</v>
      </c>
      <c r="I41" s="11" t="s">
        <v>3</v>
      </c>
      <c r="J41" s="8"/>
    </row>
    <row r="42" spans="1:11" ht="15" customHeight="1" x14ac:dyDescent="0.2">
      <c r="A42" s="20"/>
      <c r="B42" s="17"/>
      <c r="C42" s="28"/>
      <c r="D42" s="28"/>
      <c r="E42" s="28"/>
      <c r="F42" s="38"/>
      <c r="G42" s="38"/>
      <c r="H42" s="38"/>
      <c r="I42" s="17"/>
      <c r="J42" s="8"/>
    </row>
    <row r="43" spans="1:11" ht="15" customHeight="1" x14ac:dyDescent="0.2">
      <c r="A43" s="20"/>
      <c r="B43" s="14" t="s">
        <v>63</v>
      </c>
      <c r="C43" s="29"/>
      <c r="D43" s="29"/>
      <c r="E43" s="29"/>
      <c r="F43" s="36"/>
      <c r="G43" s="36"/>
      <c r="H43" s="36"/>
      <c r="I43" s="15"/>
      <c r="J43" s="8"/>
    </row>
    <row r="44" spans="1:11" ht="15" customHeight="1" x14ac:dyDescent="0.2">
      <c r="A44" s="20">
        <f>A41+1</f>
        <v>16</v>
      </c>
      <c r="B44" s="11" t="s">
        <v>65</v>
      </c>
      <c r="C44" s="24">
        <v>1</v>
      </c>
      <c r="D44" s="24">
        <v>30</v>
      </c>
      <c r="E44" s="24">
        <v>40</v>
      </c>
      <c r="F44" s="33">
        <v>41889.26</v>
      </c>
      <c r="G44" s="33"/>
      <c r="H44" s="33">
        <f>F44+G44</f>
        <v>41889.26</v>
      </c>
      <c r="I44" s="11" t="s">
        <v>3</v>
      </c>
      <c r="J44" s="8"/>
    </row>
    <row r="45" spans="1:11" ht="15" customHeight="1" x14ac:dyDescent="0.2">
      <c r="A45" s="20">
        <f>A44+1</f>
        <v>17</v>
      </c>
      <c r="B45" s="11" t="s">
        <v>66</v>
      </c>
      <c r="C45" s="24">
        <v>1</v>
      </c>
      <c r="D45" s="24">
        <v>20</v>
      </c>
      <c r="E45" s="24">
        <v>5</v>
      </c>
      <c r="F45" s="33">
        <v>30800.84</v>
      </c>
      <c r="G45" s="33"/>
      <c r="H45" s="33">
        <f>F45+G45</f>
        <v>30800.84</v>
      </c>
      <c r="I45" s="11" t="s">
        <v>3</v>
      </c>
      <c r="J45" s="8"/>
    </row>
    <row r="46" spans="1:11" ht="15" customHeight="1" x14ac:dyDescent="0.2">
      <c r="A46" s="20">
        <f>A45+1</f>
        <v>18</v>
      </c>
      <c r="B46" s="11" t="s">
        <v>66</v>
      </c>
      <c r="C46" s="24">
        <v>1</v>
      </c>
      <c r="D46" s="24">
        <v>20</v>
      </c>
      <c r="E46" s="24">
        <v>10</v>
      </c>
      <c r="F46" s="33">
        <v>32032.98</v>
      </c>
      <c r="G46" s="33"/>
      <c r="H46" s="33">
        <f>F46+G46</f>
        <v>32032.98</v>
      </c>
      <c r="I46" s="11" t="s">
        <v>3</v>
      </c>
      <c r="J46" s="8"/>
    </row>
    <row r="47" spans="1:11" ht="15" customHeight="1" x14ac:dyDescent="0.2">
      <c r="A47" s="20"/>
      <c r="B47" s="9"/>
      <c r="C47" s="25"/>
      <c r="D47" s="25"/>
      <c r="E47" s="25"/>
      <c r="F47" s="39"/>
      <c r="G47" s="39"/>
      <c r="H47" s="39"/>
      <c r="I47" s="9"/>
      <c r="J47" s="8"/>
    </row>
    <row r="48" spans="1:11" ht="15" customHeight="1" x14ac:dyDescent="0.2">
      <c r="A48" s="20"/>
      <c r="B48" s="12" t="s">
        <v>33</v>
      </c>
      <c r="C48" s="26"/>
      <c r="D48" s="26"/>
      <c r="E48" s="26"/>
      <c r="F48" s="40"/>
      <c r="G48" s="40"/>
      <c r="H48" s="40"/>
      <c r="J48" s="8"/>
    </row>
    <row r="49" spans="1:10" ht="15" customHeight="1" x14ac:dyDescent="0.2">
      <c r="A49" s="20">
        <f>A46+1</f>
        <v>19</v>
      </c>
      <c r="B49" s="11" t="s">
        <v>35</v>
      </c>
      <c r="C49" s="24">
        <v>1</v>
      </c>
      <c r="D49" s="24">
        <v>30</v>
      </c>
      <c r="E49" s="24">
        <v>52</v>
      </c>
      <c r="F49" s="33">
        <v>44846.2</v>
      </c>
      <c r="G49" s="33">
        <v>6406.54</v>
      </c>
      <c r="H49" s="33">
        <f>F49+G49</f>
        <v>51252.74</v>
      </c>
      <c r="I49" s="11" t="s">
        <v>3</v>
      </c>
      <c r="J49" s="8"/>
    </row>
    <row r="50" spans="1:10" ht="15" customHeight="1" x14ac:dyDescent="0.2">
      <c r="A50" s="20">
        <f>A49+1</f>
        <v>20</v>
      </c>
      <c r="B50" s="11" t="s">
        <v>34</v>
      </c>
      <c r="C50" s="24">
        <v>1</v>
      </c>
      <c r="D50" s="24">
        <v>20</v>
      </c>
      <c r="E50" s="24">
        <v>10</v>
      </c>
      <c r="F50" s="33">
        <v>32032.98</v>
      </c>
      <c r="G50" s="33"/>
      <c r="H50" s="33">
        <f>F50+G50</f>
        <v>32032.98</v>
      </c>
      <c r="I50" s="11" t="s">
        <v>3</v>
      </c>
      <c r="J50" s="8"/>
    </row>
    <row r="51" spans="1:10" ht="15" customHeight="1" x14ac:dyDescent="0.2">
      <c r="A51" s="20">
        <f>A50+1</f>
        <v>21</v>
      </c>
      <c r="B51" s="11" t="s">
        <v>34</v>
      </c>
      <c r="C51" s="24">
        <v>1</v>
      </c>
      <c r="D51" s="24">
        <v>20</v>
      </c>
      <c r="E51" s="24">
        <v>10</v>
      </c>
      <c r="F51" s="33">
        <v>32032.98</v>
      </c>
      <c r="G51" s="33"/>
      <c r="H51" s="33">
        <f>F51+G51</f>
        <v>32032.98</v>
      </c>
      <c r="I51" s="11" t="s">
        <v>3</v>
      </c>
      <c r="J51" s="8"/>
    </row>
    <row r="52" spans="1:10" ht="15" customHeight="1" x14ac:dyDescent="0.2">
      <c r="A52" s="20"/>
      <c r="B52" s="12"/>
      <c r="C52" s="26"/>
      <c r="D52" s="26"/>
      <c r="E52" s="26"/>
      <c r="F52" s="40"/>
      <c r="G52" s="40"/>
      <c r="H52" s="40"/>
      <c r="J52" s="8"/>
    </row>
    <row r="53" spans="1:10" ht="15" customHeight="1" x14ac:dyDescent="0.2">
      <c r="A53" s="20"/>
      <c r="B53" s="14" t="s">
        <v>13</v>
      </c>
      <c r="C53" s="29"/>
      <c r="D53" s="29"/>
      <c r="E53" s="29"/>
      <c r="F53" s="36"/>
      <c r="G53" s="36"/>
      <c r="H53" s="36"/>
      <c r="I53" s="15"/>
      <c r="J53" s="8"/>
    </row>
    <row r="54" spans="1:10" ht="15" customHeight="1" x14ac:dyDescent="0.2">
      <c r="A54" s="20">
        <f>A51+1</f>
        <v>22</v>
      </c>
      <c r="B54" s="11" t="s">
        <v>12</v>
      </c>
      <c r="C54" s="24">
        <v>1</v>
      </c>
      <c r="D54" s="24">
        <v>30</v>
      </c>
      <c r="E54" s="24">
        <v>50</v>
      </c>
      <c r="F54" s="33">
        <v>44353.4</v>
      </c>
      <c r="G54" s="33">
        <v>6336.26</v>
      </c>
      <c r="H54" s="33">
        <f t="shared" ref="H54" si="2">F54+G54</f>
        <v>50689.66</v>
      </c>
      <c r="I54" s="11" t="s">
        <v>3</v>
      </c>
      <c r="J54" s="30"/>
    </row>
    <row r="55" spans="1:10" ht="15" customHeight="1" x14ac:dyDescent="0.2">
      <c r="A55" s="20">
        <f>A54+1</f>
        <v>23</v>
      </c>
      <c r="B55" s="11" t="s">
        <v>14</v>
      </c>
      <c r="C55" s="24">
        <v>1</v>
      </c>
      <c r="D55" s="24">
        <v>30</v>
      </c>
      <c r="E55" s="24">
        <v>20</v>
      </c>
      <c r="F55" s="33">
        <v>36961.120000000003</v>
      </c>
      <c r="G55" s="43"/>
      <c r="H55" s="33">
        <f>F55+G55</f>
        <v>36961.120000000003</v>
      </c>
      <c r="I55" s="11" t="s">
        <v>3</v>
      </c>
      <c r="J55" s="8"/>
    </row>
    <row r="56" spans="1:10" ht="15" customHeight="1" x14ac:dyDescent="0.2">
      <c r="A56" s="20">
        <f>A55+1</f>
        <v>24</v>
      </c>
      <c r="B56" s="11" t="s">
        <v>14</v>
      </c>
      <c r="C56" s="24">
        <v>1</v>
      </c>
      <c r="D56" s="24">
        <v>30</v>
      </c>
      <c r="E56" s="24">
        <v>20</v>
      </c>
      <c r="F56" s="33">
        <v>36961.120000000003</v>
      </c>
      <c r="G56" s="46"/>
      <c r="H56" s="33">
        <f>F56+G56</f>
        <v>36961.120000000003</v>
      </c>
      <c r="I56" s="11" t="s">
        <v>3</v>
      </c>
    </row>
    <row r="57" spans="1:10" ht="15" customHeight="1" x14ac:dyDescent="0.2">
      <c r="A57" s="20">
        <f>A56+1</f>
        <v>25</v>
      </c>
      <c r="B57" s="11" t="s">
        <v>23</v>
      </c>
      <c r="C57" s="24">
        <v>1</v>
      </c>
      <c r="D57" s="24">
        <v>20</v>
      </c>
      <c r="E57" s="24">
        <v>10</v>
      </c>
      <c r="F57" s="33">
        <v>32032.98</v>
      </c>
      <c r="G57" s="43"/>
      <c r="H57" s="33">
        <f>F57+G57</f>
        <v>32032.98</v>
      </c>
      <c r="I57" s="11" t="s">
        <v>3</v>
      </c>
      <c r="J57" s="8"/>
    </row>
    <row r="58" spans="1:10" ht="15" customHeight="1" x14ac:dyDescent="0.2">
      <c r="A58" s="20">
        <f>A57+1</f>
        <v>26</v>
      </c>
      <c r="B58" s="11" t="s">
        <v>23</v>
      </c>
      <c r="C58" s="24">
        <v>1</v>
      </c>
      <c r="D58" s="24">
        <v>20</v>
      </c>
      <c r="E58" s="24">
        <v>5</v>
      </c>
      <c r="F58" s="33">
        <v>30800.84</v>
      </c>
      <c r="G58" s="43"/>
      <c r="H58" s="33">
        <f>F58+G58</f>
        <v>30800.84</v>
      </c>
      <c r="I58" s="11" t="s">
        <v>3</v>
      </c>
      <c r="J58" s="8"/>
    </row>
    <row r="59" spans="1:10" ht="15" customHeight="1" x14ac:dyDescent="0.2">
      <c r="A59" s="20">
        <f>A58+1</f>
        <v>27</v>
      </c>
      <c r="B59" s="11" t="s">
        <v>23</v>
      </c>
      <c r="C59" s="24">
        <v>1</v>
      </c>
      <c r="D59" s="24">
        <v>20</v>
      </c>
      <c r="E59" s="24">
        <v>5</v>
      </c>
      <c r="F59" s="33">
        <v>30800.84</v>
      </c>
      <c r="G59" s="43"/>
      <c r="H59" s="33">
        <f>F59+G59</f>
        <v>30800.84</v>
      </c>
      <c r="I59" s="11" t="s">
        <v>3</v>
      </c>
      <c r="J59" s="8"/>
    </row>
    <row r="60" spans="1:10" ht="15" customHeight="1" x14ac:dyDescent="0.2">
      <c r="A60" s="20"/>
      <c r="B60" s="12"/>
      <c r="C60" s="26"/>
      <c r="D60" s="26"/>
      <c r="E60" s="26"/>
      <c r="F60" s="40"/>
      <c r="G60" s="40"/>
      <c r="H60" s="40"/>
      <c r="J60" s="8"/>
    </row>
    <row r="61" spans="1:10" ht="15" customHeight="1" x14ac:dyDescent="0.2">
      <c r="A61" s="20"/>
      <c r="B61" s="14" t="s">
        <v>45</v>
      </c>
      <c r="C61" s="29"/>
      <c r="D61" s="29"/>
      <c r="E61" s="29"/>
      <c r="F61" s="36"/>
      <c r="G61" s="36"/>
      <c r="H61" s="36"/>
      <c r="I61" s="15"/>
      <c r="J61" s="8"/>
    </row>
    <row r="62" spans="1:10" ht="15" customHeight="1" x14ac:dyDescent="0.2">
      <c r="A62" s="20">
        <f>A59+1</f>
        <v>28</v>
      </c>
      <c r="B62" s="11" t="s">
        <v>46</v>
      </c>
      <c r="C62" s="24">
        <v>1</v>
      </c>
      <c r="D62" s="24">
        <v>30</v>
      </c>
      <c r="E62" s="24">
        <v>50</v>
      </c>
      <c r="F62" s="33">
        <v>44353.4</v>
      </c>
      <c r="G62" s="33">
        <v>6336.26</v>
      </c>
      <c r="H62" s="33">
        <f t="shared" ref="H62" si="3">F62+G62</f>
        <v>50689.66</v>
      </c>
      <c r="I62" s="11" t="s">
        <v>3</v>
      </c>
      <c r="J62" s="8"/>
    </row>
    <row r="63" spans="1:10" s="18" customFormat="1" ht="15" customHeight="1" x14ac:dyDescent="0.2">
      <c r="A63" s="20">
        <f>A62+1</f>
        <v>29</v>
      </c>
      <c r="B63" s="11" t="s">
        <v>47</v>
      </c>
      <c r="C63" s="24">
        <v>1</v>
      </c>
      <c r="D63" s="24">
        <v>20</v>
      </c>
      <c r="E63" s="24">
        <v>5</v>
      </c>
      <c r="F63" s="33">
        <v>30800.84</v>
      </c>
      <c r="G63" s="43"/>
      <c r="H63" s="33">
        <f>F63+G63</f>
        <v>30800.84</v>
      </c>
      <c r="I63" s="11" t="s">
        <v>3</v>
      </c>
      <c r="J63" s="19"/>
    </row>
    <row r="64" spans="1:10" ht="15" customHeight="1" x14ac:dyDescent="0.2">
      <c r="A64" s="20"/>
      <c r="C64" s="25"/>
      <c r="D64" s="25"/>
      <c r="E64" s="25"/>
      <c r="F64" s="37"/>
      <c r="G64" s="37"/>
      <c r="H64" s="37"/>
      <c r="J64" s="8"/>
    </row>
    <row r="65" spans="1:10" ht="15" customHeight="1" x14ac:dyDescent="0.2">
      <c r="A65" s="20"/>
      <c r="B65" s="14" t="s">
        <v>16</v>
      </c>
      <c r="C65" s="29"/>
      <c r="D65" s="29"/>
      <c r="E65" s="29"/>
      <c r="F65" s="36"/>
      <c r="G65" s="36"/>
      <c r="H65" s="36"/>
      <c r="I65" s="15"/>
      <c r="J65" s="8"/>
    </row>
    <row r="66" spans="1:10" ht="15" customHeight="1" x14ac:dyDescent="0.2">
      <c r="A66" s="20">
        <f>A63+1</f>
        <v>30</v>
      </c>
      <c r="B66" s="11" t="s">
        <v>15</v>
      </c>
      <c r="C66" s="24">
        <v>1</v>
      </c>
      <c r="D66" s="24">
        <v>30</v>
      </c>
      <c r="E66" s="24">
        <v>50</v>
      </c>
      <c r="F66" s="33">
        <v>44353.4</v>
      </c>
      <c r="G66" s="33">
        <v>6336.26</v>
      </c>
      <c r="H66" s="33">
        <f t="shared" ref="H66" si="4">F66+G66</f>
        <v>50689.66</v>
      </c>
      <c r="I66" s="11" t="s">
        <v>3</v>
      </c>
      <c r="J66" s="8"/>
    </row>
    <row r="67" spans="1:10" ht="15" customHeight="1" x14ac:dyDescent="0.2">
      <c r="A67" s="20">
        <f>A66+1</f>
        <v>31</v>
      </c>
      <c r="B67" s="11" t="s">
        <v>24</v>
      </c>
      <c r="C67" s="24">
        <v>1</v>
      </c>
      <c r="D67" s="24">
        <v>20</v>
      </c>
      <c r="E67" s="24">
        <v>10</v>
      </c>
      <c r="F67" s="33">
        <v>32032.98</v>
      </c>
      <c r="G67" s="33"/>
      <c r="H67" s="33">
        <f>F67+G67</f>
        <v>32032.98</v>
      </c>
      <c r="I67" s="11" t="s">
        <v>3</v>
      </c>
      <c r="J67" s="8"/>
    </row>
    <row r="68" spans="1:10" ht="15" customHeight="1" x14ac:dyDescent="0.2">
      <c r="A68" s="20"/>
      <c r="C68" s="25"/>
      <c r="D68" s="25"/>
      <c r="E68" s="25"/>
      <c r="F68" s="37"/>
      <c r="G68" s="37"/>
      <c r="H68" s="37"/>
      <c r="J68" s="8"/>
    </row>
    <row r="69" spans="1:10" ht="15" customHeight="1" x14ac:dyDescent="0.2">
      <c r="A69" s="20"/>
      <c r="B69" s="14" t="s">
        <v>62</v>
      </c>
      <c r="C69" s="29"/>
      <c r="D69" s="29"/>
      <c r="E69" s="29"/>
      <c r="F69" s="36"/>
      <c r="G69" s="36"/>
      <c r="H69" s="36"/>
      <c r="I69" s="15"/>
      <c r="J69" s="30"/>
    </row>
    <row r="70" spans="1:10" ht="15" customHeight="1" x14ac:dyDescent="0.2">
      <c r="A70" s="20">
        <f>A67+1</f>
        <v>32</v>
      </c>
      <c r="B70" s="11" t="s">
        <v>67</v>
      </c>
      <c r="C70" s="24">
        <v>1</v>
      </c>
      <c r="D70" s="24">
        <v>30</v>
      </c>
      <c r="E70" s="24">
        <v>33.700000000000003</v>
      </c>
      <c r="F70" s="33">
        <v>40336.94</v>
      </c>
      <c r="G70" s="35"/>
      <c r="H70" s="33">
        <f t="shared" ref="H70:H77" si="5">F70+G70</f>
        <v>40336.94</v>
      </c>
      <c r="I70" s="11" t="s">
        <v>3</v>
      </c>
    </row>
    <row r="71" spans="1:10" ht="15" customHeight="1" x14ac:dyDescent="0.2">
      <c r="A71" s="20">
        <f t="shared" ref="A71:A77" si="6">A70+1</f>
        <v>33</v>
      </c>
      <c r="B71" s="11" t="s">
        <v>68</v>
      </c>
      <c r="C71" s="24">
        <v>1</v>
      </c>
      <c r="D71" s="24">
        <v>30</v>
      </c>
      <c r="E71" s="24">
        <v>23.46</v>
      </c>
      <c r="F71" s="33">
        <v>37814</v>
      </c>
      <c r="G71" s="35"/>
      <c r="H71" s="33">
        <f t="shared" si="5"/>
        <v>37814</v>
      </c>
      <c r="I71" s="11" t="s">
        <v>3</v>
      </c>
    </row>
    <row r="72" spans="1:10" ht="15" customHeight="1" x14ac:dyDescent="0.2">
      <c r="A72" s="20">
        <f t="shared" si="6"/>
        <v>34</v>
      </c>
      <c r="B72" s="11" t="s">
        <v>68</v>
      </c>
      <c r="C72" s="24">
        <v>1</v>
      </c>
      <c r="D72" s="24">
        <v>30</v>
      </c>
      <c r="E72" s="24">
        <v>70</v>
      </c>
      <c r="F72" s="33">
        <v>49281.54</v>
      </c>
      <c r="G72" s="33"/>
      <c r="H72" s="33">
        <f t="shared" si="5"/>
        <v>49281.54</v>
      </c>
      <c r="I72" s="11" t="s">
        <v>3</v>
      </c>
    </row>
    <row r="73" spans="1:10" ht="15" customHeight="1" x14ac:dyDescent="0.2">
      <c r="A73" s="20">
        <f t="shared" si="6"/>
        <v>35</v>
      </c>
      <c r="B73" s="11" t="s">
        <v>68</v>
      </c>
      <c r="C73" s="24">
        <v>1</v>
      </c>
      <c r="D73" s="24">
        <v>30</v>
      </c>
      <c r="E73" s="24">
        <v>23.46</v>
      </c>
      <c r="F73" s="33">
        <v>37814</v>
      </c>
      <c r="G73" s="33"/>
      <c r="H73" s="33">
        <f t="shared" si="5"/>
        <v>37814</v>
      </c>
      <c r="I73" s="11" t="s">
        <v>3</v>
      </c>
    </row>
    <row r="74" spans="1:10" ht="15" customHeight="1" x14ac:dyDescent="0.2">
      <c r="A74" s="20">
        <f t="shared" si="6"/>
        <v>36</v>
      </c>
      <c r="B74" s="11" t="s">
        <v>68</v>
      </c>
      <c r="C74" s="24">
        <v>1</v>
      </c>
      <c r="D74" s="24">
        <v>30</v>
      </c>
      <c r="E74" s="24">
        <v>23.46</v>
      </c>
      <c r="F74" s="33">
        <v>37814</v>
      </c>
      <c r="G74" s="33"/>
      <c r="H74" s="33">
        <f t="shared" si="5"/>
        <v>37814</v>
      </c>
      <c r="I74" s="11" t="s">
        <v>3</v>
      </c>
    </row>
    <row r="75" spans="1:10" ht="15" customHeight="1" x14ac:dyDescent="0.2">
      <c r="A75" s="20">
        <f t="shared" si="6"/>
        <v>37</v>
      </c>
      <c r="B75" s="11" t="s">
        <v>68</v>
      </c>
      <c r="C75" s="24">
        <v>1</v>
      </c>
      <c r="D75" s="24">
        <v>30</v>
      </c>
      <c r="E75" s="24">
        <v>23.46</v>
      </c>
      <c r="F75" s="33">
        <v>37814</v>
      </c>
      <c r="G75" s="33"/>
      <c r="H75" s="33">
        <f t="shared" ref="H75" si="7">F75+G75</f>
        <v>37814</v>
      </c>
      <c r="I75" s="11" t="s">
        <v>3</v>
      </c>
    </row>
    <row r="76" spans="1:10" ht="15" customHeight="1" x14ac:dyDescent="0.2">
      <c r="A76" s="20">
        <f t="shared" si="6"/>
        <v>38</v>
      </c>
      <c r="B76" s="11" t="s">
        <v>68</v>
      </c>
      <c r="C76" s="24">
        <v>1</v>
      </c>
      <c r="D76" s="24">
        <v>30</v>
      </c>
      <c r="E76" s="24">
        <v>23</v>
      </c>
      <c r="F76" s="33">
        <v>37814</v>
      </c>
      <c r="G76" s="33"/>
      <c r="H76" s="33">
        <f t="shared" si="5"/>
        <v>37814</v>
      </c>
      <c r="I76" s="11" t="s">
        <v>3</v>
      </c>
    </row>
    <row r="77" spans="1:10" ht="15" customHeight="1" x14ac:dyDescent="0.2">
      <c r="A77" s="20">
        <f t="shared" si="6"/>
        <v>39</v>
      </c>
      <c r="B77" s="11" t="s">
        <v>68</v>
      </c>
      <c r="C77" s="24">
        <v>1</v>
      </c>
      <c r="D77" s="24">
        <v>30</v>
      </c>
      <c r="E77" s="24">
        <v>10</v>
      </c>
      <c r="F77" s="33">
        <v>34497.120000000003</v>
      </c>
      <c r="G77" s="33"/>
      <c r="H77" s="33">
        <f t="shared" si="5"/>
        <v>34497.120000000003</v>
      </c>
      <c r="I77" s="11" t="s">
        <v>3</v>
      </c>
    </row>
    <row r="78" spans="1:10" ht="15" customHeight="1" x14ac:dyDescent="0.2">
      <c r="C78" s="25"/>
      <c r="D78" s="25"/>
      <c r="E78" s="25"/>
      <c r="F78" s="37"/>
      <c r="G78" s="37"/>
      <c r="H78" s="37"/>
    </row>
    <row r="79" spans="1:10" ht="15" customHeight="1" x14ac:dyDescent="0.2">
      <c r="A79" s="21"/>
      <c r="B79" s="14" t="s">
        <v>37</v>
      </c>
      <c r="C79" s="29"/>
      <c r="D79" s="29"/>
      <c r="E79" s="29"/>
      <c r="F79" s="36"/>
      <c r="G79" s="36"/>
      <c r="H79" s="36"/>
      <c r="I79" s="15"/>
    </row>
    <row r="80" spans="1:10" ht="15" customHeight="1" x14ac:dyDescent="0.2">
      <c r="A80" s="20">
        <f>A77+1</f>
        <v>40</v>
      </c>
      <c r="B80" s="11" t="s">
        <v>38</v>
      </c>
      <c r="C80" s="24">
        <v>1</v>
      </c>
      <c r="D80" s="24">
        <v>30</v>
      </c>
      <c r="E80" s="24">
        <v>20</v>
      </c>
      <c r="F80" s="33">
        <v>36961.120000000003</v>
      </c>
      <c r="G80" s="33"/>
      <c r="H80" s="33">
        <f>F80+G80</f>
        <v>36961.120000000003</v>
      </c>
      <c r="I80" s="11" t="s">
        <v>3</v>
      </c>
    </row>
    <row r="81" spans="1:11" ht="15" customHeight="1" x14ac:dyDescent="0.2">
      <c r="A81" s="20">
        <f>A80+1</f>
        <v>41</v>
      </c>
      <c r="B81" s="11" t="s">
        <v>56</v>
      </c>
      <c r="C81" s="24">
        <v>1</v>
      </c>
      <c r="D81" s="24">
        <v>30</v>
      </c>
      <c r="E81" s="24">
        <v>10</v>
      </c>
      <c r="F81" s="33">
        <v>34497.120000000003</v>
      </c>
      <c r="G81" s="33"/>
      <c r="H81" s="33">
        <f>F81+G81</f>
        <v>34497.120000000003</v>
      </c>
      <c r="I81" s="11" t="s">
        <v>3</v>
      </c>
    </row>
    <row r="82" spans="1:11" ht="15" customHeight="1" x14ac:dyDescent="0.2">
      <c r="A82" s="20">
        <f>A81+1</f>
        <v>42</v>
      </c>
      <c r="B82" s="11" t="s">
        <v>56</v>
      </c>
      <c r="C82" s="24">
        <v>1</v>
      </c>
      <c r="D82" s="24">
        <v>10</v>
      </c>
      <c r="E82" s="24">
        <v>5</v>
      </c>
      <c r="F82" s="33">
        <v>28336.84</v>
      </c>
      <c r="G82" s="33"/>
      <c r="H82" s="33">
        <f>F82+G82</f>
        <v>28336.84</v>
      </c>
      <c r="I82" s="11" t="s">
        <v>3</v>
      </c>
    </row>
    <row r="83" spans="1:11" ht="15" customHeight="1" x14ac:dyDescent="0.2">
      <c r="A83" s="20"/>
      <c r="B83" s="16"/>
      <c r="C83" s="28"/>
      <c r="D83" s="28"/>
      <c r="E83" s="28"/>
      <c r="F83" s="38"/>
      <c r="G83" s="38"/>
      <c r="H83" s="38"/>
      <c r="I83" s="16"/>
      <c r="J83" s="8"/>
    </row>
    <row r="84" spans="1:11" ht="15" customHeight="1" x14ac:dyDescent="0.2">
      <c r="A84" s="20"/>
      <c r="B84" s="14" t="s">
        <v>22</v>
      </c>
      <c r="C84" s="29"/>
      <c r="D84" s="29"/>
      <c r="E84" s="29"/>
      <c r="F84" s="36"/>
      <c r="G84" s="36"/>
      <c r="H84" s="36"/>
      <c r="I84" s="15"/>
      <c r="J84" s="8"/>
    </row>
    <row r="85" spans="1:11" ht="15" customHeight="1" x14ac:dyDescent="0.2">
      <c r="A85" s="20">
        <f>A82+1</f>
        <v>43</v>
      </c>
      <c r="B85" s="11" t="s">
        <v>21</v>
      </c>
      <c r="C85" s="24">
        <v>1</v>
      </c>
      <c r="D85" s="24">
        <v>30</v>
      </c>
      <c r="E85" s="24">
        <v>20</v>
      </c>
      <c r="F85" s="33">
        <v>36961.120000000003</v>
      </c>
      <c r="G85" s="43"/>
      <c r="H85" s="33">
        <f>F85+G85</f>
        <v>36961.120000000003</v>
      </c>
      <c r="I85" s="11" t="s">
        <v>3</v>
      </c>
      <c r="J85" s="8"/>
    </row>
    <row r="86" spans="1:11" ht="15" customHeight="1" x14ac:dyDescent="0.2">
      <c r="A86" s="20">
        <f>A85+1</f>
        <v>44</v>
      </c>
      <c r="B86" s="11" t="s">
        <v>27</v>
      </c>
      <c r="C86" s="24">
        <v>1</v>
      </c>
      <c r="D86" s="24">
        <v>30</v>
      </c>
      <c r="E86" s="24">
        <v>10</v>
      </c>
      <c r="F86" s="33">
        <v>34497.120000000003</v>
      </c>
      <c r="G86" s="43"/>
      <c r="H86" s="33">
        <f>F86+G86</f>
        <v>34497.120000000003</v>
      </c>
      <c r="I86" s="11" t="s">
        <v>3</v>
      </c>
      <c r="J86" s="8"/>
      <c r="K86" s="23"/>
    </row>
    <row r="87" spans="1:11" ht="15" customHeight="1" x14ac:dyDescent="0.2">
      <c r="A87" s="20">
        <f t="shared" ref="A87:A88" si="8">A86+1</f>
        <v>45</v>
      </c>
      <c r="B87" s="11" t="s">
        <v>27</v>
      </c>
      <c r="C87" s="24">
        <v>1</v>
      </c>
      <c r="D87" s="24">
        <v>20</v>
      </c>
      <c r="E87" s="24">
        <v>15</v>
      </c>
      <c r="F87" s="33">
        <v>33264.980000000003</v>
      </c>
      <c r="G87" s="38"/>
      <c r="H87" s="33">
        <f>F87+G87</f>
        <v>33264.980000000003</v>
      </c>
      <c r="I87" s="11" t="s">
        <v>3</v>
      </c>
      <c r="J87" s="30"/>
    </row>
    <row r="88" spans="1:11" ht="15" customHeight="1" x14ac:dyDescent="0.2">
      <c r="A88" s="20">
        <f t="shared" si="8"/>
        <v>46</v>
      </c>
      <c r="B88" s="11" t="s">
        <v>27</v>
      </c>
      <c r="C88" s="24">
        <v>1</v>
      </c>
      <c r="D88" s="24">
        <v>20</v>
      </c>
      <c r="E88" s="24">
        <v>5</v>
      </c>
      <c r="F88" s="33">
        <v>30800.84</v>
      </c>
      <c r="G88" s="38"/>
      <c r="H88" s="33">
        <f>F88+G88</f>
        <v>30800.84</v>
      </c>
      <c r="I88" s="11" t="s">
        <v>3</v>
      </c>
      <c r="J88" s="30"/>
    </row>
    <row r="89" spans="1:11" ht="15" customHeight="1" x14ac:dyDescent="0.2">
      <c r="B89" s="16"/>
      <c r="C89" s="28"/>
      <c r="D89" s="28"/>
      <c r="E89" s="28"/>
      <c r="F89" s="41"/>
      <c r="G89" s="41"/>
      <c r="H89" s="41"/>
      <c r="I89" s="16"/>
    </row>
    <row r="90" spans="1:11" ht="15" customHeight="1" x14ac:dyDescent="0.2">
      <c r="A90" s="20"/>
      <c r="B90" s="14" t="s">
        <v>28</v>
      </c>
      <c r="C90" s="29"/>
      <c r="D90" s="29"/>
      <c r="E90" s="29"/>
      <c r="F90" s="36"/>
      <c r="G90" s="36"/>
      <c r="H90" s="36"/>
      <c r="I90" s="15"/>
    </row>
    <row r="91" spans="1:11" ht="15" customHeight="1" x14ac:dyDescent="0.2">
      <c r="A91" s="20">
        <f>A88+1</f>
        <v>47</v>
      </c>
      <c r="B91" s="11" t="s">
        <v>29</v>
      </c>
      <c r="C91" s="24">
        <v>1</v>
      </c>
      <c r="D91" s="24">
        <v>30</v>
      </c>
      <c r="E91" s="24">
        <v>25</v>
      </c>
      <c r="F91" s="33">
        <v>38193.120000000003</v>
      </c>
      <c r="G91" s="43"/>
      <c r="H91" s="33">
        <f>F91+G91</f>
        <v>38193.120000000003</v>
      </c>
      <c r="I91" s="11" t="s">
        <v>3</v>
      </c>
    </row>
    <row r="92" spans="1:11" ht="15" customHeight="1" x14ac:dyDescent="0.2">
      <c r="A92" s="20">
        <f>A91+1</f>
        <v>48</v>
      </c>
      <c r="B92" s="11" t="s">
        <v>30</v>
      </c>
      <c r="C92" s="28">
        <v>1</v>
      </c>
      <c r="D92" s="28">
        <v>20</v>
      </c>
      <c r="E92" s="28">
        <v>10</v>
      </c>
      <c r="F92" s="33">
        <v>32032.98</v>
      </c>
      <c r="G92" s="43"/>
      <c r="H92" s="33">
        <f>F92+G92</f>
        <v>32032.98</v>
      </c>
      <c r="I92" s="11" t="s">
        <v>3</v>
      </c>
    </row>
    <row r="93" spans="1:11" ht="15" customHeight="1" x14ac:dyDescent="0.2">
      <c r="B93" s="16"/>
      <c r="C93" s="28"/>
      <c r="D93" s="28"/>
      <c r="E93" s="28"/>
      <c r="F93" s="41"/>
      <c r="G93" s="41"/>
      <c r="H93" s="41"/>
      <c r="I93" s="16"/>
    </row>
    <row r="94" spans="1:11" ht="15" customHeight="1" x14ac:dyDescent="0.2">
      <c r="A94" s="21"/>
      <c r="B94" s="14" t="s">
        <v>32</v>
      </c>
      <c r="C94" s="29"/>
      <c r="D94" s="29"/>
      <c r="E94" s="29"/>
      <c r="F94" s="42"/>
      <c r="G94" s="42"/>
      <c r="H94" s="42"/>
      <c r="I94" s="15"/>
    </row>
    <row r="95" spans="1:11" ht="15" customHeight="1" x14ac:dyDescent="0.2">
      <c r="A95" s="20">
        <f>A92+1</f>
        <v>49</v>
      </c>
      <c r="B95" s="11" t="s">
        <v>31</v>
      </c>
      <c r="C95" s="24">
        <v>1</v>
      </c>
      <c r="D95" s="24">
        <v>30</v>
      </c>
      <c r="E95" s="24">
        <v>20</v>
      </c>
      <c r="F95" s="33">
        <v>36961.120000000003</v>
      </c>
      <c r="G95" s="33"/>
      <c r="H95" s="33">
        <f>F95+G95</f>
        <v>36961.120000000003</v>
      </c>
      <c r="I95" s="11" t="s">
        <v>3</v>
      </c>
      <c r="J95" s="32"/>
    </row>
    <row r="96" spans="1:11" ht="15" customHeight="1" x14ac:dyDescent="0.2">
      <c r="C96" s="25"/>
      <c r="D96" s="25"/>
      <c r="E96" s="25"/>
    </row>
    <row r="97" spans="1:11" ht="15" customHeight="1" x14ac:dyDescent="0.2">
      <c r="B97" s="14" t="s">
        <v>58</v>
      </c>
      <c r="C97" s="25"/>
      <c r="D97" s="25"/>
      <c r="E97" s="25"/>
    </row>
    <row r="98" spans="1:11" ht="15" customHeight="1" x14ac:dyDescent="0.2">
      <c r="A98" s="20">
        <f>A95+1</f>
        <v>50</v>
      </c>
      <c r="B98" s="11" t="s">
        <v>57</v>
      </c>
      <c r="C98" s="24">
        <v>1</v>
      </c>
      <c r="D98" s="24">
        <v>30</v>
      </c>
      <c r="E98" s="24">
        <v>20</v>
      </c>
      <c r="F98" s="33">
        <v>36961.120000000003</v>
      </c>
      <c r="G98" s="33"/>
      <c r="H98" s="33">
        <f>F98+G98</f>
        <v>36961.120000000003</v>
      </c>
      <c r="I98" s="11" t="s">
        <v>3</v>
      </c>
      <c r="J98" s="8"/>
      <c r="K98" s="9"/>
    </row>
    <row r="99" spans="1:11" ht="15" customHeight="1" x14ac:dyDescent="0.2">
      <c r="B99" s="16"/>
      <c r="C99" s="28"/>
      <c r="D99" s="28"/>
      <c r="E99" s="28"/>
      <c r="F99" s="41"/>
      <c r="G99" s="41"/>
      <c r="H99" s="41"/>
      <c r="I99" s="16"/>
    </row>
    <row r="100" spans="1:11" ht="15" customHeight="1" x14ac:dyDescent="0.2">
      <c r="A100" s="20"/>
      <c r="B100" s="14" t="s">
        <v>39</v>
      </c>
      <c r="C100" s="29"/>
      <c r="D100" s="29"/>
      <c r="E100" s="29"/>
      <c r="F100" s="36"/>
      <c r="G100" s="36"/>
      <c r="H100" s="36"/>
      <c r="I100" s="15"/>
    </row>
    <row r="101" spans="1:11" ht="15" customHeight="1" x14ac:dyDescent="0.2">
      <c r="A101" s="20">
        <f>A98+1</f>
        <v>51</v>
      </c>
      <c r="B101" s="11" t="s">
        <v>69</v>
      </c>
      <c r="C101" s="24">
        <v>1</v>
      </c>
      <c r="D101" s="24">
        <v>30</v>
      </c>
      <c r="E101" s="24">
        <v>50</v>
      </c>
      <c r="F101" s="33">
        <v>44353.4</v>
      </c>
      <c r="G101" s="33">
        <v>6336.26</v>
      </c>
      <c r="H101" s="33">
        <f t="shared" ref="H101:H106" si="9">F101+G101</f>
        <v>50689.66</v>
      </c>
      <c r="I101" s="11" t="s">
        <v>3</v>
      </c>
    </row>
    <row r="102" spans="1:11" ht="15" customHeight="1" x14ac:dyDescent="0.2">
      <c r="A102" s="20">
        <f>A101+1</f>
        <v>52</v>
      </c>
      <c r="B102" s="11" t="s">
        <v>69</v>
      </c>
      <c r="C102" s="24">
        <v>1</v>
      </c>
      <c r="D102" s="24">
        <v>30</v>
      </c>
      <c r="E102" s="24">
        <v>50</v>
      </c>
      <c r="F102" s="33">
        <v>44353.4</v>
      </c>
      <c r="G102" s="33">
        <v>6336.26</v>
      </c>
      <c r="H102" s="33">
        <f t="shared" si="9"/>
        <v>50689.66</v>
      </c>
      <c r="I102" s="11" t="s">
        <v>3</v>
      </c>
    </row>
    <row r="103" spans="1:11" ht="15" customHeight="1" x14ac:dyDescent="0.2">
      <c r="A103" s="20">
        <f>A102+1</f>
        <v>53</v>
      </c>
      <c r="B103" s="11" t="s">
        <v>40</v>
      </c>
      <c r="C103" s="28">
        <v>1</v>
      </c>
      <c r="D103" s="28">
        <v>30</v>
      </c>
      <c r="E103" s="28">
        <v>20</v>
      </c>
      <c r="F103" s="33">
        <v>36961.120000000003</v>
      </c>
      <c r="G103" s="35">
        <v>5280.1</v>
      </c>
      <c r="H103" s="33">
        <f t="shared" si="9"/>
        <v>42241.22</v>
      </c>
      <c r="I103" s="11" t="s">
        <v>3</v>
      </c>
    </row>
    <row r="104" spans="1:11" ht="15" customHeight="1" x14ac:dyDescent="0.2">
      <c r="A104" s="20">
        <f>A103+1</f>
        <v>54</v>
      </c>
      <c r="B104" s="11" t="s">
        <v>40</v>
      </c>
      <c r="C104" s="24">
        <v>1</v>
      </c>
      <c r="D104" s="24">
        <v>20</v>
      </c>
      <c r="E104" s="24">
        <v>5</v>
      </c>
      <c r="F104" s="33">
        <v>30800.84</v>
      </c>
      <c r="G104" s="35">
        <v>4400.0600000000004</v>
      </c>
      <c r="H104" s="33">
        <f t="shared" si="9"/>
        <v>35200.9</v>
      </c>
      <c r="I104" s="11" t="s">
        <v>3</v>
      </c>
      <c r="K104" s="47"/>
    </row>
    <row r="105" spans="1:11" ht="15" customHeight="1" x14ac:dyDescent="0.2">
      <c r="A105" s="20">
        <f>A104+1</f>
        <v>55</v>
      </c>
      <c r="B105" s="11" t="s">
        <v>40</v>
      </c>
      <c r="C105" s="24">
        <v>1</v>
      </c>
      <c r="D105" s="24">
        <v>30</v>
      </c>
      <c r="E105" s="24">
        <v>10</v>
      </c>
      <c r="F105" s="33">
        <v>34497.120000000003</v>
      </c>
      <c r="G105" s="33"/>
      <c r="H105" s="33">
        <f t="shared" ref="H105" si="10">F105+G105</f>
        <v>34497.120000000003</v>
      </c>
      <c r="I105" s="11" t="s">
        <v>3</v>
      </c>
      <c r="K105" s="47"/>
    </row>
    <row r="106" spans="1:11" ht="15" customHeight="1" x14ac:dyDescent="0.2">
      <c r="A106" s="20">
        <v>56</v>
      </c>
      <c r="B106" s="11" t="s">
        <v>40</v>
      </c>
      <c r="C106" s="24">
        <v>2</v>
      </c>
      <c r="D106" s="24">
        <v>20</v>
      </c>
      <c r="E106" s="24">
        <v>10</v>
      </c>
      <c r="F106" s="33">
        <v>26186.3</v>
      </c>
      <c r="G106" s="33"/>
      <c r="H106" s="33">
        <f t="shared" si="9"/>
        <v>26186.3</v>
      </c>
      <c r="I106" s="11" t="s">
        <v>3</v>
      </c>
      <c r="K106" s="47"/>
    </row>
    <row r="107" spans="1:11" x14ac:dyDescent="0.2">
      <c r="C107" s="25"/>
      <c r="D107" s="25"/>
      <c r="E107" s="25"/>
      <c r="F107" s="37"/>
      <c r="G107" s="37"/>
      <c r="H107" s="37"/>
      <c r="I107" s="17"/>
    </row>
    <row r="108" spans="1:11" ht="15" customHeight="1" x14ac:dyDescent="0.2">
      <c r="A108" s="20"/>
      <c r="B108" s="14" t="s">
        <v>42</v>
      </c>
      <c r="C108" s="29"/>
      <c r="D108" s="29"/>
      <c r="E108" s="29"/>
      <c r="F108" s="36"/>
      <c r="G108" s="36"/>
      <c r="H108" s="36"/>
      <c r="I108" s="15"/>
    </row>
    <row r="109" spans="1:11" ht="15" customHeight="1" x14ac:dyDescent="0.2">
      <c r="A109" s="20">
        <f>A106+1</f>
        <v>57</v>
      </c>
      <c r="B109" s="11" t="s">
        <v>44</v>
      </c>
      <c r="C109" s="24">
        <v>1</v>
      </c>
      <c r="D109" s="24">
        <v>30</v>
      </c>
      <c r="E109" s="24">
        <v>52</v>
      </c>
      <c r="F109" s="33">
        <v>44846.2</v>
      </c>
      <c r="G109" s="33">
        <v>6406.54</v>
      </c>
      <c r="H109" s="33">
        <f>F109+G109</f>
        <v>51252.74</v>
      </c>
      <c r="I109" s="11" t="s">
        <v>3</v>
      </c>
    </row>
    <row r="110" spans="1:11" ht="15" customHeight="1" x14ac:dyDescent="0.2">
      <c r="A110" s="20">
        <f>A109+1</f>
        <v>58</v>
      </c>
      <c r="B110" s="11" t="s">
        <v>43</v>
      </c>
      <c r="C110" s="24">
        <v>1</v>
      </c>
      <c r="D110" s="24">
        <v>30</v>
      </c>
      <c r="E110" s="24">
        <v>16</v>
      </c>
      <c r="F110" s="33">
        <v>35975.519999999997</v>
      </c>
      <c r="G110" s="35"/>
      <c r="H110" s="33">
        <f>F110+G110</f>
        <v>35975.519999999997</v>
      </c>
      <c r="I110" s="11" t="s">
        <v>3</v>
      </c>
    </row>
    <row r="111" spans="1:11" ht="15" customHeight="1" x14ac:dyDescent="0.2">
      <c r="A111" s="20">
        <f>A110+1</f>
        <v>59</v>
      </c>
      <c r="B111" s="11" t="s">
        <v>43</v>
      </c>
      <c r="C111" s="24">
        <v>1</v>
      </c>
      <c r="D111" s="24">
        <v>30</v>
      </c>
      <c r="E111" s="24">
        <v>10</v>
      </c>
      <c r="F111" s="33">
        <v>34497.120000000003</v>
      </c>
      <c r="G111" s="33"/>
      <c r="H111" s="33">
        <f>F111+G111</f>
        <v>34497.120000000003</v>
      </c>
      <c r="I111" s="11" t="s">
        <v>3</v>
      </c>
    </row>
    <row r="112" spans="1:11" ht="15" customHeight="1" x14ac:dyDescent="0.2">
      <c r="A112" s="20">
        <f>A111+1</f>
        <v>60</v>
      </c>
      <c r="B112" s="11" t="s">
        <v>43</v>
      </c>
      <c r="C112" s="24">
        <v>1</v>
      </c>
      <c r="D112" s="24">
        <v>30</v>
      </c>
      <c r="E112" s="24">
        <v>10</v>
      </c>
      <c r="F112" s="33">
        <v>34497.120000000003</v>
      </c>
      <c r="G112" s="33"/>
      <c r="H112" s="33">
        <f>F112+G112</f>
        <v>34497.120000000003</v>
      </c>
      <c r="I112" s="11" t="s">
        <v>3</v>
      </c>
    </row>
    <row r="113" spans="1:9" ht="15" customHeight="1" x14ac:dyDescent="0.2">
      <c r="A113" s="20">
        <f>A112+1</f>
        <v>61</v>
      </c>
      <c r="B113" s="11" t="s">
        <v>43</v>
      </c>
      <c r="C113" s="24">
        <v>1</v>
      </c>
      <c r="D113" s="24">
        <v>30</v>
      </c>
      <c r="E113" s="24">
        <v>10</v>
      </c>
      <c r="F113" s="33">
        <v>34497.120000000003</v>
      </c>
      <c r="G113" s="33"/>
      <c r="H113" s="33">
        <f>F113+G113</f>
        <v>34497.120000000003</v>
      </c>
      <c r="I113" s="11" t="s">
        <v>3</v>
      </c>
    </row>
    <row r="114" spans="1:9" ht="15" customHeight="1" x14ac:dyDescent="0.2">
      <c r="I114" s="13"/>
    </row>
    <row r="115" spans="1:9" ht="15" hidden="1" customHeight="1" x14ac:dyDescent="0.2"/>
    <row r="116" spans="1:9" ht="15" hidden="1" customHeight="1" x14ac:dyDescent="0.2">
      <c r="F116" s="9">
        <f>SUM(F16:F115)</f>
        <v>2233073.7800000012</v>
      </c>
      <c r="G116" s="9">
        <f>SUM(G16:G115)</f>
        <v>86735.6</v>
      </c>
      <c r="H116" s="9">
        <f>SUM(H16:H115)</f>
        <v>2319809.3800000008</v>
      </c>
      <c r="I116" s="9">
        <v>1684408.41</v>
      </c>
    </row>
    <row r="117" spans="1:9" ht="15" hidden="1" customHeight="1" x14ac:dyDescent="0.2">
      <c r="F117" s="2" t="e">
        <f>#REF!-#REF!</f>
        <v>#REF!</v>
      </c>
      <c r="G117" s="2">
        <v>54797.75</v>
      </c>
      <c r="H117" s="2">
        <v>1684408.41</v>
      </c>
      <c r="I117" s="9">
        <f>H116-I116</f>
        <v>635400.9700000009</v>
      </c>
    </row>
    <row r="118" spans="1:9" ht="15" hidden="1" customHeight="1" x14ac:dyDescent="0.2">
      <c r="F118" s="9" t="e">
        <f>F116-F117</f>
        <v>#REF!</v>
      </c>
      <c r="G118" s="9">
        <f>G117-G116</f>
        <v>-31937.850000000006</v>
      </c>
      <c r="H118" s="9">
        <f>H116-H117</f>
        <v>635400.9700000009</v>
      </c>
    </row>
    <row r="119" spans="1:9" hidden="1" x14ac:dyDescent="0.2"/>
    <row r="120" spans="1:9" hidden="1" x14ac:dyDescent="0.2"/>
    <row r="121" spans="1:9" hidden="1" x14ac:dyDescent="0.2"/>
    <row r="122" spans="1:9" hidden="1" x14ac:dyDescent="0.2"/>
    <row r="123" spans="1:9" hidden="1" x14ac:dyDescent="0.2"/>
    <row r="124" spans="1:9" x14ac:dyDescent="0.2">
      <c r="C124" s="2">
        <v>60</v>
      </c>
      <c r="D124" s="12" t="s">
        <v>54</v>
      </c>
      <c r="F124" s="23">
        <f>SUM(F17:F113)</f>
        <v>2170239.9600000014</v>
      </c>
      <c r="G124" s="23">
        <f>SUM(G17:G113)</f>
        <v>77759.360000000001</v>
      </c>
      <c r="H124" s="23">
        <f>SUM(H17:H113)</f>
        <v>2247999.3200000012</v>
      </c>
    </row>
    <row r="125" spans="1:9" x14ac:dyDescent="0.2">
      <c r="C125" s="2">
        <v>0</v>
      </c>
      <c r="D125" s="12" t="s">
        <v>55</v>
      </c>
      <c r="F125" s="23"/>
      <c r="G125" s="23"/>
      <c r="H125" s="23"/>
    </row>
    <row r="126" spans="1:9" x14ac:dyDescent="0.2">
      <c r="C126" s="2">
        <v>1</v>
      </c>
      <c r="D126" s="12" t="s">
        <v>53</v>
      </c>
      <c r="F126" s="23">
        <f>F16</f>
        <v>62833.82</v>
      </c>
      <c r="G126" s="23">
        <f>G16</f>
        <v>8976.24</v>
      </c>
      <c r="H126" s="23">
        <f>F126+G126</f>
        <v>71810.06</v>
      </c>
    </row>
    <row r="127" spans="1:9" x14ac:dyDescent="0.2">
      <c r="H127" s="20"/>
    </row>
    <row r="128" spans="1:9" x14ac:dyDescent="0.2">
      <c r="H128" s="23"/>
    </row>
    <row r="129" spans="8:8" x14ac:dyDescent="0.2">
      <c r="H129" s="34">
        <f>H124+H125+H126</f>
        <v>2319809.3800000013</v>
      </c>
    </row>
    <row r="130" spans="8:8" x14ac:dyDescent="0.2">
      <c r="H130" s="34"/>
    </row>
    <row r="131" spans="8:8" x14ac:dyDescent="0.2">
      <c r="H131" s="34"/>
    </row>
  </sheetData>
  <mergeCells count="1">
    <mergeCell ref="K104:K106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7" ma:contentTypeDescription="Crea un document nou" ma:contentTypeScope="" ma:versionID="f6b92cb69c1385554611e5714ab90fa8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838d5588429108ece8d3d3f0cef48d08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3a3b-e8e0-4c60-85a0-914a76045c4b">
      <Terms xmlns="http://schemas.microsoft.com/office/infopath/2007/PartnerControls"/>
    </lcf76f155ced4ddcb4097134ff3c332f>
    <MediaLengthInSeconds xmlns="8bbe3a3b-e8e0-4c60-85a0-914a76045c4b" xsi:nil="true"/>
  </documentManagement>
</p:properties>
</file>

<file path=customXml/itemProps1.xml><?xml version="1.0" encoding="utf-8"?>
<ds:datastoreItem xmlns:ds="http://schemas.openxmlformats.org/officeDocument/2006/customXml" ds:itemID="{A1D96039-F5D5-4261-835A-41A7E03BCE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2C0AEF-AA01-4903-AD74-6D6CB4338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C0A65F-0F7A-462F-928E-DA17888529A3}">
  <ds:schemaRefs>
    <ds:schemaRef ds:uri="http://schemas.microsoft.com/office/2006/metadata/properties"/>
    <ds:schemaRef ds:uri="http://schemas.microsoft.com/office/infopath/2007/PartnerControls"/>
    <ds:schemaRef ds:uri="8bbe3a3b-e8e0-4c60-85a0-914a76045c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RLlT 2024 (PressInicial)</vt:lpstr>
    </vt:vector>
  </TitlesOfParts>
  <Company>Area Metropolitana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ict_domingo</dc:creator>
  <cp:lastModifiedBy>María Reyes Ramírez Gómez</cp:lastModifiedBy>
  <cp:lastPrinted>2020-07-27T15:21:26Z</cp:lastPrinted>
  <dcterms:created xsi:type="dcterms:W3CDTF">2006-01-26T12:17:21Z</dcterms:created>
  <dcterms:modified xsi:type="dcterms:W3CDTF">2024-01-25T10:43:57Z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